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670" activeTab="1"/>
  </bookViews>
  <sheets>
    <sheet name="TNS" sheetId="1" r:id="rId1"/>
    <sheet name="NNS" sheetId="2" r:id="rId2"/>
    <sheet name="Sheet3" sheetId="3" r:id="rId3"/>
  </sheets>
  <definedNames>
    <definedName name="_xlnm.Print_Titles" localSheetId="0">'TNS'!$4:$5</definedName>
  </definedNames>
  <calcPr fullCalcOnLoad="1"/>
</workbook>
</file>

<file path=xl/sharedStrings.xml><?xml version="1.0" encoding="utf-8"?>
<sst xmlns="http://schemas.openxmlformats.org/spreadsheetml/2006/main" count="701" uniqueCount="267">
  <si>
    <t>Anh</t>
  </si>
  <si>
    <t>Mai</t>
  </si>
  <si>
    <t>Hà</t>
  </si>
  <si>
    <t>Nguyễn Thị</t>
  </si>
  <si>
    <t>Huyền</t>
  </si>
  <si>
    <t>Quỳnh</t>
  </si>
  <si>
    <t>Yến</t>
  </si>
  <si>
    <t>Nguyệt</t>
  </si>
  <si>
    <t>TRƯỜNG CĐSP BẮC NINH</t>
  </si>
  <si>
    <t>Ngày sinh</t>
  </si>
  <si>
    <t>STT</t>
  </si>
  <si>
    <t>Họ và tên SV</t>
  </si>
  <si>
    <t>HT</t>
  </si>
  <si>
    <t>Lớp</t>
  </si>
  <si>
    <t>RL</t>
  </si>
  <si>
    <t>Thủy</t>
  </si>
  <si>
    <t>Ngô Thị</t>
  </si>
  <si>
    <t>Nguyễn Thị Thanh</t>
  </si>
  <si>
    <t>MR</t>
  </si>
  <si>
    <t>Xếp Loại</t>
  </si>
  <si>
    <t>Ghi chú</t>
  </si>
  <si>
    <t>T10</t>
  </si>
  <si>
    <t>T4</t>
  </si>
  <si>
    <t>Thảo</t>
  </si>
  <si>
    <t>Trang</t>
  </si>
  <si>
    <t>Vũ Thị</t>
  </si>
  <si>
    <t>Oanh</t>
  </si>
  <si>
    <t>Phương</t>
  </si>
  <si>
    <t>15/09/1995</t>
  </si>
  <si>
    <t>Linh</t>
  </si>
  <si>
    <t>Nguyễn Thị Thu</t>
  </si>
  <si>
    <t>Hương</t>
  </si>
  <si>
    <t>Hạnh</t>
  </si>
  <si>
    <t>Vân</t>
  </si>
  <si>
    <t xml:space="preserve">Nguyễn Thị </t>
  </si>
  <si>
    <t>Dung</t>
  </si>
  <si>
    <t>Giang</t>
  </si>
  <si>
    <t>Nguyễn Thị Quỳnh</t>
  </si>
  <si>
    <t>Hằng</t>
  </si>
  <si>
    <t>Duyên</t>
  </si>
  <si>
    <t>Ngô Hương</t>
  </si>
  <si>
    <t>15/09/1996</t>
  </si>
  <si>
    <t>Nguyễn Lan</t>
  </si>
  <si>
    <t>Nhi</t>
  </si>
  <si>
    <t>05/10/1996</t>
  </si>
  <si>
    <t>15/04/1996</t>
  </si>
  <si>
    <t>Nguyễn Thanh</t>
  </si>
  <si>
    <t>18/04/1996</t>
  </si>
  <si>
    <t>Dương Thị Thanh</t>
  </si>
  <si>
    <t>Nhàn</t>
  </si>
  <si>
    <t>31/08/1996</t>
  </si>
  <si>
    <t>30/10/1996</t>
  </si>
  <si>
    <t>Vũ Minh</t>
  </si>
  <si>
    <t>Khuê</t>
  </si>
  <si>
    <t>Miến</t>
  </si>
  <si>
    <t>13/03/1990</t>
  </si>
  <si>
    <t>Nguyễn Thị Lan</t>
  </si>
  <si>
    <t>Dương Thị</t>
  </si>
  <si>
    <t>Nguyễn Thị Minh</t>
  </si>
  <si>
    <t>28/04/1996</t>
  </si>
  <si>
    <t>Nguyễn Thị Ngọc</t>
  </si>
  <si>
    <t>11/10/1996</t>
  </si>
  <si>
    <t>26/02/1996</t>
  </si>
  <si>
    <t>Ninh</t>
  </si>
  <si>
    <t>Trần Thị</t>
  </si>
  <si>
    <t>Ngà</t>
  </si>
  <si>
    <t>16/09/1995</t>
  </si>
  <si>
    <t>Nguyễn Thị Mai</t>
  </si>
  <si>
    <t>16/01/1996</t>
  </si>
  <si>
    <t>Ngô Thị Thuỳ</t>
  </si>
  <si>
    <t>Đông</t>
  </si>
  <si>
    <t>04/01/1996</t>
  </si>
  <si>
    <t>12/06/1996</t>
  </si>
  <si>
    <t>Đào Thị Hồng</t>
  </si>
  <si>
    <t>Đàm Thị</t>
  </si>
  <si>
    <t>Nguyễn Thị Hải</t>
  </si>
  <si>
    <t>Tạ Phương</t>
  </si>
  <si>
    <t>22/11/1996</t>
  </si>
  <si>
    <t>12/8/1996</t>
  </si>
  <si>
    <t xml:space="preserve">Nguyễn Thùy </t>
  </si>
  <si>
    <t>08/7/1996</t>
  </si>
  <si>
    <t>03/6/1996</t>
  </si>
  <si>
    <t>Phượng</t>
  </si>
  <si>
    <t>15/9/1997</t>
  </si>
  <si>
    <t>18/3/1995</t>
  </si>
  <si>
    <t>19/8/1997</t>
  </si>
  <si>
    <t>Đỗ Thị Tài</t>
  </si>
  <si>
    <t>24/1/1996</t>
  </si>
  <si>
    <t xml:space="preserve">Nguyễn Thị Ngọc </t>
  </si>
  <si>
    <t>25/6/1991</t>
  </si>
  <si>
    <t xml:space="preserve">Trần Thị </t>
  </si>
  <si>
    <t xml:space="preserve">Quyên </t>
  </si>
  <si>
    <t>11/5/1997</t>
  </si>
  <si>
    <t>Lý</t>
  </si>
  <si>
    <t>02/9/1996</t>
  </si>
  <si>
    <t>Nghiêm Thị Thu</t>
  </si>
  <si>
    <t>29/01/1997</t>
  </si>
  <si>
    <t xml:space="preserve">Trần Thu </t>
  </si>
  <si>
    <t>21/10/1992</t>
  </si>
  <si>
    <t>15/03/1997</t>
  </si>
  <si>
    <t>28/3/1997</t>
  </si>
  <si>
    <t>27/02/1997</t>
  </si>
  <si>
    <t>08/07/1997</t>
  </si>
  <si>
    <t>27/10/1997</t>
  </si>
  <si>
    <t>17/12/1995</t>
  </si>
  <si>
    <t>Hường</t>
  </si>
  <si>
    <t>26/12/1996</t>
  </si>
  <si>
    <t>08/02/1996</t>
  </si>
  <si>
    <t>Nguyễn Phương</t>
  </si>
  <si>
    <t>06/03/1996</t>
  </si>
  <si>
    <t>Lý Quỳnh</t>
  </si>
  <si>
    <t>09/06/1995</t>
  </si>
  <si>
    <t>Ngô Thu</t>
  </si>
  <si>
    <t>01/06/1996</t>
  </si>
  <si>
    <t>Lê Kiều</t>
  </si>
  <si>
    <t>07/11/1996</t>
  </si>
  <si>
    <t>Lê Thị Minh</t>
  </si>
  <si>
    <t>26/12/1992</t>
  </si>
  <si>
    <t>Huệ</t>
  </si>
  <si>
    <t>13/9/1997</t>
  </si>
  <si>
    <t>Nguyễn Hương</t>
  </si>
  <si>
    <t>15/4/1997</t>
  </si>
  <si>
    <t>Đinh Thị Thu</t>
  </si>
  <si>
    <t>An</t>
  </si>
  <si>
    <t>29/9/1997</t>
  </si>
  <si>
    <t>Nguyễn Diệu</t>
  </si>
  <si>
    <t>Ly</t>
  </si>
  <si>
    <t>28/7/1997</t>
  </si>
  <si>
    <t>01/02/1997</t>
  </si>
  <si>
    <t>Ước</t>
  </si>
  <si>
    <t>29/12/1997</t>
  </si>
  <si>
    <t>Dinh</t>
  </si>
  <si>
    <t>09/4/1997</t>
  </si>
  <si>
    <t>Nguyễn Thị Tú</t>
  </si>
  <si>
    <t>31/10/1997</t>
  </si>
  <si>
    <t>09/3/1997</t>
  </si>
  <si>
    <t>Hậu</t>
  </si>
  <si>
    <t>Trần Thị Kiều</t>
  </si>
  <si>
    <t>13/4/1997</t>
  </si>
  <si>
    <t>Nghiêm Thu</t>
  </si>
  <si>
    <t>09/7/1997</t>
  </si>
  <si>
    <t>Nguyễn Thị Phương</t>
  </si>
  <si>
    <t>Nga</t>
  </si>
  <si>
    <t>27/11/1997</t>
  </si>
  <si>
    <t>09/5/1997</t>
  </si>
  <si>
    <t>Trần Ánh</t>
  </si>
  <si>
    <t>Tuyết</t>
  </si>
  <si>
    <t>04/6/1997</t>
  </si>
  <si>
    <t>Mừng</t>
  </si>
  <si>
    <t>20/8/1996</t>
  </si>
  <si>
    <t>Vũ Thị Hồng</t>
  </si>
  <si>
    <t>Ngọc</t>
  </si>
  <si>
    <t>22/5/1995</t>
  </si>
  <si>
    <t>Trần Thiên</t>
  </si>
  <si>
    <t>Ý</t>
  </si>
  <si>
    <t>14/9/1997</t>
  </si>
  <si>
    <t>17/6/1997</t>
  </si>
  <si>
    <t>28/8/1997</t>
  </si>
  <si>
    <t>Nguyễn Hữu</t>
  </si>
  <si>
    <t>Trung</t>
  </si>
  <si>
    <t>25/02/1997</t>
  </si>
  <si>
    <t>Nguyễn Hải</t>
  </si>
  <si>
    <t>Việt</t>
  </si>
  <si>
    <t>22/5/1997</t>
  </si>
  <si>
    <t>10/02/1997</t>
  </si>
  <si>
    <t>Vũ Thị Ngọc</t>
  </si>
  <si>
    <t>24/11/1997</t>
  </si>
  <si>
    <t>Nhã</t>
  </si>
  <si>
    <t>08/8/1997</t>
  </si>
  <si>
    <t>22/4/1997</t>
  </si>
  <si>
    <t>Xuất sắc</t>
  </si>
  <si>
    <t>Giỏi</t>
  </si>
  <si>
    <t>Khá</t>
  </si>
  <si>
    <t>TH34A</t>
  </si>
  <si>
    <t>TH34B</t>
  </si>
  <si>
    <t>TH34C</t>
  </si>
  <si>
    <t>MN34B</t>
  </si>
  <si>
    <t>MN34A</t>
  </si>
  <si>
    <t>TH35A</t>
  </si>
  <si>
    <t>TH35C</t>
  </si>
  <si>
    <t>TH35B</t>
  </si>
  <si>
    <t>MN35B</t>
  </si>
  <si>
    <t>MN35A</t>
  </si>
  <si>
    <t>Đoàn Thị</t>
  </si>
  <si>
    <t>Liễu</t>
  </si>
  <si>
    <t>20/09/1994</t>
  </si>
  <si>
    <t>Ngữ Văn 34</t>
  </si>
  <si>
    <t>29/11/1996</t>
  </si>
  <si>
    <t>16/10/1995</t>
  </si>
  <si>
    <t xml:space="preserve">Ngô Thị </t>
  </si>
  <si>
    <t xml:space="preserve">Là </t>
  </si>
  <si>
    <t>Toán Tin 34</t>
  </si>
  <si>
    <t xml:space="preserve">Lê Thị Huyền </t>
  </si>
  <si>
    <t xml:space="preserve">Đỗ Thúy </t>
  </si>
  <si>
    <t>Khanh</t>
  </si>
  <si>
    <t>21/08/1993</t>
  </si>
  <si>
    <t>Như</t>
  </si>
  <si>
    <t>01/07/1996</t>
  </si>
  <si>
    <t>Hóa Sinh 34</t>
  </si>
  <si>
    <t>Cao Thị</t>
  </si>
  <si>
    <t>Lệ</t>
  </si>
  <si>
    <t>Toán Tin 35</t>
  </si>
  <si>
    <t>Đặng Danh</t>
  </si>
  <si>
    <t>Chữ</t>
  </si>
  <si>
    <t>Mạc Thị</t>
  </si>
  <si>
    <t xml:space="preserve">Nuyễn Quỳnh </t>
  </si>
  <si>
    <t>Thúy</t>
  </si>
  <si>
    <t>Lý- KTCN</t>
  </si>
  <si>
    <t>Nguyễn Thị Trà</t>
  </si>
  <si>
    <t>My</t>
  </si>
  <si>
    <t>Ngữ văn 35</t>
  </si>
  <si>
    <t>Nhan</t>
  </si>
  <si>
    <t xml:space="preserve">Vũ Thị  </t>
  </si>
  <si>
    <t>SPTA K34</t>
  </si>
  <si>
    <t>3.31</t>
  </si>
  <si>
    <t>3.92</t>
  </si>
  <si>
    <t>3.24</t>
  </si>
  <si>
    <t>30/06/1996</t>
  </si>
  <si>
    <t>3.21</t>
  </si>
  <si>
    <t>23/09/1996</t>
  </si>
  <si>
    <t>3.14</t>
  </si>
  <si>
    <t>3.52</t>
  </si>
  <si>
    <t>Thanh</t>
  </si>
  <si>
    <t>Thỏa</t>
  </si>
  <si>
    <t>SPTA K35</t>
  </si>
  <si>
    <t>Hoàng Thị Lan</t>
  </si>
  <si>
    <t>07/08/1995</t>
  </si>
  <si>
    <t>Hiên</t>
  </si>
  <si>
    <t>24/07/1996</t>
  </si>
  <si>
    <t>28/08/1996</t>
  </si>
  <si>
    <t>Vũ ánh</t>
  </si>
  <si>
    <t>01/08/1995</t>
  </si>
  <si>
    <t>Phong</t>
  </si>
  <si>
    <t>15/4/96</t>
  </si>
  <si>
    <t>Nguyễn Thị Mỹ</t>
  </si>
  <si>
    <t>10/12/1996</t>
  </si>
  <si>
    <t>DANH SÁCH ĐỀ NGHỊ  XÉT HỌC BỔNG KÌ I NĂM HỌC 2015-2016 ( HỆ NNS- Đợt 2)</t>
  </si>
  <si>
    <t>TH34D</t>
  </si>
  <si>
    <t>TH34E</t>
  </si>
  <si>
    <t>MN34C</t>
  </si>
  <si>
    <t>Thêu</t>
  </si>
  <si>
    <t>Dương</t>
  </si>
  <si>
    <t xml:space="preserve">Vũ Thị </t>
  </si>
  <si>
    <t xml:space="preserve">Trần Thị Thu </t>
  </si>
  <si>
    <t xml:space="preserve">Ngô Hoài </t>
  </si>
  <si>
    <t>Trần Thúy</t>
  </si>
  <si>
    <t>TH35D</t>
  </si>
  <si>
    <t>TCTH K15B2</t>
  </si>
  <si>
    <t>TCTH K15A2</t>
  </si>
  <si>
    <t>TCMN K15C2</t>
  </si>
  <si>
    <t>TCMN K15A2</t>
  </si>
  <si>
    <t>Thoa</t>
  </si>
  <si>
    <t>23/07/1996</t>
  </si>
  <si>
    <t>Nguyễn Thị Trúc</t>
  </si>
  <si>
    <t>Phạm Văn</t>
  </si>
  <si>
    <t>Đức</t>
  </si>
  <si>
    <t>Đào Quang</t>
  </si>
  <si>
    <t>Vũ</t>
  </si>
  <si>
    <t xml:space="preserve">Phã Chñ tÞch H§ </t>
  </si>
  <si>
    <t>Phßng TC - C«ng t¸c HSSV</t>
  </si>
  <si>
    <t>DANH SÁCH CẤP HỌC BỔNG KÌ I NĂM HỌC 2015-2016 ( HỆ NNS- Đợt 2)</t>
  </si>
  <si>
    <t>DANH SÁCH CẤP HỌC BỔNG KÌ I NĂM HỌC 2015-2016 ( HỆ TNS- Đợt 2)</t>
  </si>
  <si>
    <t>(Tổng số: 70 HSSV)</t>
  </si>
  <si>
    <t>(Tổng số: 36 HSSV)</t>
  </si>
  <si>
    <t>B¾c Ninh, ngµy        th¸ng 03 n¨m 2016</t>
  </si>
  <si>
    <t xml:space="preserve"> (Kèm theo Quyết định số 98 ngày 11tháng 3 năm 2016 của Hiệu trưởng trường CĐSP Bắc Ninh)</t>
  </si>
  <si>
    <t xml:space="preserve"> (Kèm theo Quyết định số 97 /CĐSP ngày  11 tháng 3 năm 2016 của Hiệu trưởng trường CĐSP Bắc Ninh)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</si>
</sst>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/yyyy"/>
    <numFmt numFmtId="166" formatCode="0.000"/>
    <numFmt numFmtId="167" formatCode="0.0000"/>
  </numFmts>
  <fonts count="32">
    <font>
      <sz val="12"/>
      <name val=".VnTime"/>
      <family val="0"/>
    </font>
    <font>
      <sz val="8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.VnTime"/>
      <family val="0"/>
    </font>
    <font>
      <sz val="11"/>
      <name val="Arial"/>
      <family val="0"/>
    </font>
    <font>
      <b/>
      <sz val="11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b/>
      <sz val="14"/>
      <name val=".VnTime"/>
      <family val="2"/>
    </font>
    <font>
      <b/>
      <sz val="13"/>
      <name val=".VnTime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206">
    <xf numFmtId="0" fontId="0" fillId="0" borderId="0" xfId="0" applyAlignment="1">
      <alignment/>
    </xf>
    <xf numFmtId="0" fontId="7" fillId="0" borderId="0" xfId="64" applyFont="1" applyBorder="1">
      <alignment/>
      <protection/>
    </xf>
    <xf numFmtId="2" fontId="20" fillId="0" borderId="0" xfId="64" applyNumberFormat="1" applyFont="1" applyAlignment="1">
      <alignment horizontal="center"/>
      <protection/>
    </xf>
    <xf numFmtId="0" fontId="7" fillId="0" borderId="0" xfId="64" applyAlignment="1">
      <alignment horizontal="center"/>
      <protection/>
    </xf>
    <xf numFmtId="0" fontId="0" fillId="0" borderId="0" xfId="0" applyAlignment="1">
      <alignment horizontal="center"/>
    </xf>
    <xf numFmtId="0" fontId="21" fillId="0" borderId="0" xfId="64" applyFont="1" applyAlignment="1">
      <alignment horizontal="center"/>
      <protection/>
    </xf>
    <xf numFmtId="10" fontId="20" fillId="24" borderId="10" xfId="64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1" xfId="62" applyFont="1" applyBorder="1" applyAlignment="1">
      <alignment horizontal="left" vertical="center" wrapText="1"/>
      <protection/>
    </xf>
    <xf numFmtId="0" fontId="23" fillId="0" borderId="12" xfId="62" applyFont="1" applyBorder="1" applyAlignment="1">
      <alignment horizontal="left" vertical="center" wrapText="1"/>
      <protection/>
    </xf>
    <xf numFmtId="49" fontId="23" fillId="0" borderId="10" xfId="62" applyNumberFormat="1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/>
      <protection/>
    </xf>
    <xf numFmtId="2" fontId="23" fillId="0" borderId="10" xfId="62" applyNumberFormat="1" applyFont="1" applyBorder="1" applyAlignment="1">
      <alignment horizontal="center"/>
      <protection/>
    </xf>
    <xf numFmtId="0" fontId="20" fillId="24" borderId="10" xfId="62" applyFont="1" applyFill="1" applyBorder="1" applyAlignment="1">
      <alignment horizontal="center"/>
      <protection/>
    </xf>
    <xf numFmtId="0" fontId="20" fillId="24" borderId="10" xfId="62" applyFont="1" applyFill="1" applyBorder="1" applyAlignment="1">
      <alignment horizontal="center"/>
      <protection/>
    </xf>
    <xf numFmtId="0" fontId="20" fillId="24" borderId="10" xfId="62" applyFont="1" applyFill="1" applyBorder="1" applyAlignment="1" quotePrefix="1">
      <alignment horizontal="center"/>
      <protection/>
    </xf>
    <xf numFmtId="0" fontId="23" fillId="0" borderId="11" xfId="57" applyFont="1" applyBorder="1" applyAlignment="1">
      <alignment horizontal="left" vertical="center" wrapText="1"/>
      <protection/>
    </xf>
    <xf numFmtId="0" fontId="23" fillId="0" borderId="12" xfId="57" applyFont="1" applyBorder="1" applyAlignment="1">
      <alignment horizontal="left" vertical="center" wrapText="1"/>
      <protection/>
    </xf>
    <xf numFmtId="49" fontId="23" fillId="0" borderId="10" xfId="58" applyNumberFormat="1" applyFont="1" applyBorder="1" applyAlignment="1">
      <alignment horizontal="center" vertical="center"/>
      <protection/>
    </xf>
    <xf numFmtId="164" fontId="23" fillId="0" borderId="10" xfId="62" applyNumberFormat="1" applyFont="1" applyBorder="1" applyAlignment="1">
      <alignment horizontal="center"/>
      <protection/>
    </xf>
    <xf numFmtId="2" fontId="20" fillId="24" borderId="10" xfId="62" applyNumberFormat="1" applyFont="1" applyFill="1" applyBorder="1" applyAlignment="1">
      <alignment horizontal="center"/>
      <protection/>
    </xf>
    <xf numFmtId="0" fontId="20" fillId="0" borderId="11" xfId="62" applyFont="1" applyBorder="1" applyAlignment="1">
      <alignment horizontal="left" vertical="center"/>
      <protection/>
    </xf>
    <xf numFmtId="49" fontId="20" fillId="0" borderId="12" xfId="62" applyNumberFormat="1" applyFont="1" applyBorder="1" applyAlignment="1">
      <alignment horizontal="left" vertical="center"/>
      <protection/>
    </xf>
    <xf numFmtId="49" fontId="20" fillId="0" borderId="10" xfId="62" applyNumberFormat="1" applyFont="1" applyBorder="1" applyAlignment="1" quotePrefix="1">
      <alignment horizontal="center" vertical="center"/>
      <protection/>
    </xf>
    <xf numFmtId="49" fontId="23" fillId="24" borderId="10" xfId="62" applyNumberFormat="1" applyFont="1" applyFill="1" applyBorder="1" applyAlignment="1">
      <alignment horizontal="center" vertical="top" wrapText="1"/>
      <protection/>
    </xf>
    <xf numFmtId="2" fontId="23" fillId="0" borderId="10" xfId="62" applyNumberFormat="1" applyFont="1" applyBorder="1" applyAlignment="1">
      <alignment horizontal="center"/>
      <protection/>
    </xf>
    <xf numFmtId="164" fontId="20" fillId="0" borderId="10" xfId="62" applyNumberFormat="1" applyFont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0" fillId="0" borderId="11" xfId="55" applyFont="1" applyFill="1" applyBorder="1">
      <alignment/>
      <protection/>
    </xf>
    <xf numFmtId="49" fontId="20" fillId="0" borderId="12" xfId="55" applyNumberFormat="1" applyFont="1" applyFill="1" applyBorder="1" applyAlignment="1">
      <alignment horizontal="left"/>
      <protection/>
    </xf>
    <xf numFmtId="49" fontId="20" fillId="0" borderId="10" xfId="55" applyNumberFormat="1" applyFont="1" applyFill="1" applyBorder="1" applyAlignment="1">
      <alignment horizontal="center"/>
      <protection/>
    </xf>
    <xf numFmtId="2" fontId="23" fillId="0" borderId="10" xfId="62" applyNumberFormat="1" applyFont="1" applyFill="1" applyBorder="1" applyAlignment="1">
      <alignment horizontal="center"/>
      <protection/>
    </xf>
    <xf numFmtId="164" fontId="20" fillId="0" borderId="10" xfId="62" applyNumberFormat="1" applyFont="1" applyFill="1" applyBorder="1" applyAlignment="1">
      <alignment horizontal="center"/>
      <protection/>
    </xf>
    <xf numFmtId="2" fontId="20" fillId="0" borderId="10" xfId="62" applyNumberFormat="1" applyFont="1" applyFill="1" applyBorder="1" applyAlignment="1">
      <alignment horizontal="center"/>
      <protection/>
    </xf>
    <xf numFmtId="2" fontId="20" fillId="0" borderId="10" xfId="62" applyNumberFormat="1" applyFont="1" applyBorder="1" applyAlignment="1">
      <alignment horizontal="center"/>
      <protection/>
    </xf>
    <xf numFmtId="0" fontId="20" fillId="24" borderId="11" xfId="59" applyFont="1" applyFill="1" applyBorder="1">
      <alignment/>
      <protection/>
    </xf>
    <xf numFmtId="0" fontId="20" fillId="24" borderId="12" xfId="59" applyFont="1" applyFill="1" applyBorder="1">
      <alignment/>
      <protection/>
    </xf>
    <xf numFmtId="49" fontId="20" fillId="24" borderId="10" xfId="59" applyNumberFormat="1" applyFont="1" applyFill="1" applyBorder="1" applyAlignment="1">
      <alignment horizont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/>
      <protection/>
    </xf>
    <xf numFmtId="0" fontId="20" fillId="0" borderId="11" xfId="58" applyFont="1" applyFill="1" applyBorder="1">
      <alignment/>
      <protection/>
    </xf>
    <xf numFmtId="0" fontId="20" fillId="0" borderId="12" xfId="58" applyFont="1" applyFill="1" applyBorder="1">
      <alignment/>
      <protection/>
    </xf>
    <xf numFmtId="49" fontId="20" fillId="0" borderId="10" xfId="58" applyNumberFormat="1" applyFont="1" applyFill="1" applyBorder="1" applyAlignment="1">
      <alignment horizontal="center"/>
      <protection/>
    </xf>
    <xf numFmtId="2" fontId="20" fillId="0" borderId="10" xfId="55" applyNumberFormat="1" applyFont="1" applyFill="1" applyBorder="1" applyAlignment="1">
      <alignment horizontal="center" vertical="center"/>
      <protection/>
    </xf>
    <xf numFmtId="164" fontId="20" fillId="0" borderId="10" xfId="55" applyNumberFormat="1" applyFont="1" applyFill="1" applyBorder="1" applyAlignment="1">
      <alignment horizontal="center" vertical="center"/>
      <protection/>
    </xf>
    <xf numFmtId="49" fontId="20" fillId="0" borderId="11" xfId="58" applyNumberFormat="1" applyFont="1" applyFill="1" applyBorder="1" applyAlignment="1">
      <alignment horizontal="left"/>
      <protection/>
    </xf>
    <xf numFmtId="0" fontId="20" fillId="0" borderId="12" xfId="58" applyFont="1" applyFill="1" applyBorder="1" applyAlignment="1">
      <alignment horizontal="left"/>
      <protection/>
    </xf>
    <xf numFmtId="49" fontId="23" fillId="0" borderId="10" xfId="58" applyNumberFormat="1" applyFont="1" applyFill="1" applyBorder="1" applyAlignment="1">
      <alignment horizontal="center"/>
      <protection/>
    </xf>
    <xf numFmtId="0" fontId="23" fillId="0" borderId="11" xfId="59" applyFont="1" applyBorder="1">
      <alignment/>
      <protection/>
    </xf>
    <xf numFmtId="0" fontId="23" fillId="0" borderId="12" xfId="59" applyFont="1" applyBorder="1">
      <alignment/>
      <protection/>
    </xf>
    <xf numFmtId="49" fontId="23" fillId="0" borderId="10" xfId="59" applyNumberFormat="1" applyFont="1" applyBorder="1" applyAlignment="1">
      <alignment horizontal="center"/>
      <protection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0" xfId="65" applyNumberFormat="1" applyFont="1" applyBorder="1" applyAlignment="1">
      <alignment horizontal="center"/>
      <protection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63" applyFont="1" applyFill="1" applyBorder="1">
      <alignment/>
      <protection/>
    </xf>
    <xf numFmtId="0" fontId="20" fillId="0" borderId="12" xfId="63" applyFont="1" applyFill="1" applyBorder="1">
      <alignment/>
      <protection/>
    </xf>
    <xf numFmtId="0" fontId="20" fillId="0" borderId="10" xfId="63" applyFont="1" applyFill="1" applyBorder="1" applyAlignment="1">
      <alignment horizontal="center"/>
      <protection/>
    </xf>
    <xf numFmtId="2" fontId="25" fillId="0" borderId="10" xfId="63" applyNumberFormat="1" applyFont="1" applyBorder="1" applyAlignment="1">
      <alignment horizontal="center"/>
      <protection/>
    </xf>
    <xf numFmtId="164" fontId="20" fillId="0" borderId="10" xfId="63" applyNumberFormat="1" applyFont="1" applyBorder="1" applyAlignment="1">
      <alignment horizontal="center"/>
      <protection/>
    </xf>
    <xf numFmtId="2" fontId="20" fillId="0" borderId="10" xfId="63" applyNumberFormat="1" applyFont="1" applyBorder="1" applyAlignment="1" quotePrefix="1">
      <alignment horizontal="center"/>
      <protection/>
    </xf>
    <xf numFmtId="0" fontId="20" fillId="0" borderId="10" xfId="63" applyFont="1" applyBorder="1" applyAlignment="1">
      <alignment horizontal="center"/>
      <protection/>
    </xf>
    <xf numFmtId="0" fontId="20" fillId="0" borderId="11" xfId="60" applyFont="1" applyBorder="1" applyAlignment="1">
      <alignment/>
      <protection/>
    </xf>
    <xf numFmtId="0" fontId="20" fillId="0" borderId="12" xfId="60" applyFont="1" applyBorder="1" applyAlignment="1">
      <alignment/>
      <protection/>
    </xf>
    <xf numFmtId="0" fontId="20" fillId="0" borderId="10" xfId="0" applyFont="1" applyBorder="1" applyAlignment="1">
      <alignment horizontal="center"/>
    </xf>
    <xf numFmtId="2" fontId="20" fillId="0" borderId="10" xfId="60" applyNumberFormat="1" applyFont="1" applyBorder="1" applyAlignment="1">
      <alignment horizontal="center"/>
      <protection/>
    </xf>
    <xf numFmtId="164" fontId="20" fillId="0" borderId="10" xfId="60" applyNumberFormat="1" applyFont="1" applyBorder="1" applyAlignment="1">
      <alignment horizontal="center"/>
      <protection/>
    </xf>
    <xf numFmtId="0" fontId="20" fillId="0" borderId="11" xfId="63" applyFont="1" applyBorder="1">
      <alignment/>
      <protection/>
    </xf>
    <xf numFmtId="0" fontId="20" fillId="0" borderId="12" xfId="63" applyFont="1" applyBorder="1">
      <alignment/>
      <protection/>
    </xf>
    <xf numFmtId="14" fontId="20" fillId="0" borderId="10" xfId="63" applyNumberFormat="1" applyFont="1" applyBorder="1" applyAlignment="1">
      <alignment horizontal="center"/>
      <protection/>
    </xf>
    <xf numFmtId="2" fontId="20" fillId="0" borderId="10" xfId="63" applyNumberFormat="1" applyFont="1" applyBorder="1" applyAlignment="1">
      <alignment horizontal="center"/>
      <protection/>
    </xf>
    <xf numFmtId="164" fontId="20" fillId="0" borderId="10" xfId="63" applyNumberFormat="1" applyFont="1" applyBorder="1" applyAlignment="1">
      <alignment horizontal="center"/>
      <protection/>
    </xf>
    <xf numFmtId="2" fontId="20" fillId="0" borderId="10" xfId="63" applyNumberFormat="1" applyFont="1" applyBorder="1" applyAlignment="1" quotePrefix="1">
      <alignment horizontal="center"/>
      <protection/>
    </xf>
    <xf numFmtId="0" fontId="20" fillId="0" borderId="10" xfId="0" applyFont="1" applyBorder="1" applyAlignment="1">
      <alignment horizontal="center"/>
    </xf>
    <xf numFmtId="0" fontId="20" fillId="0" borderId="10" xfId="63" applyFont="1" applyBorder="1" applyAlignment="1">
      <alignment horizontal="center"/>
      <protection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/>
    </xf>
    <xf numFmtId="164" fontId="20" fillId="24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0" xfId="0" applyFont="1" applyBorder="1" applyAlignment="1">
      <alignment/>
    </xf>
    <xf numFmtId="2" fontId="23" fillId="24" borderId="10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/>
    </xf>
    <xf numFmtId="164" fontId="24" fillId="24" borderId="10" xfId="0" applyNumberFormat="1" applyFont="1" applyFill="1" applyBorder="1" applyAlignment="1">
      <alignment horizontal="center"/>
    </xf>
    <xf numFmtId="0" fontId="20" fillId="0" borderId="11" xfId="64" applyNumberFormat="1" applyFont="1" applyFill="1" applyBorder="1" applyAlignment="1">
      <alignment wrapText="1"/>
      <protection/>
    </xf>
    <xf numFmtId="0" fontId="20" fillId="0" borderId="12" xfId="64" applyNumberFormat="1" applyFont="1" applyFill="1" applyBorder="1" applyAlignment="1">
      <alignment wrapText="1"/>
      <protection/>
    </xf>
    <xf numFmtId="165" fontId="20" fillId="0" borderId="10" xfId="64" applyNumberFormat="1" applyFont="1" applyFill="1" applyBorder="1" applyAlignment="1">
      <alignment horizontal="center" wrapText="1"/>
      <protection/>
    </xf>
    <xf numFmtId="0" fontId="20" fillId="0" borderId="10" xfId="64" applyFont="1" applyBorder="1" applyAlignment="1">
      <alignment horizontal="center"/>
      <protection/>
    </xf>
    <xf numFmtId="2" fontId="20" fillId="0" borderId="10" xfId="64" applyNumberFormat="1" applyFont="1" applyBorder="1" applyAlignment="1">
      <alignment horizontal="center"/>
      <protection/>
    </xf>
    <xf numFmtId="164" fontId="20" fillId="0" borderId="10" xfId="64" applyNumberFormat="1" applyFont="1" applyBorder="1" applyAlignment="1">
      <alignment horizontal="center"/>
      <protection/>
    </xf>
    <xf numFmtId="0" fontId="20" fillId="24" borderId="10" xfId="64" applyFont="1" applyFill="1" applyBorder="1" applyAlignment="1">
      <alignment horizontal="center"/>
      <protection/>
    </xf>
    <xf numFmtId="0" fontId="20" fillId="24" borderId="10" xfId="64" applyFont="1" applyFill="1" applyBorder="1" applyAlignment="1">
      <alignment horizontal="center"/>
      <protection/>
    </xf>
    <xf numFmtId="0" fontId="20" fillId="0" borderId="11" xfId="64" applyNumberFormat="1" applyFont="1" applyBorder="1">
      <alignment/>
      <protection/>
    </xf>
    <xf numFmtId="0" fontId="20" fillId="0" borderId="12" xfId="64" applyFont="1" applyBorder="1">
      <alignment/>
      <protection/>
    </xf>
    <xf numFmtId="0" fontId="20" fillId="24" borderId="10" xfId="64" applyFont="1" applyFill="1" applyBorder="1" applyAlignment="1" quotePrefix="1">
      <alignment horizontal="center"/>
      <protection/>
    </xf>
    <xf numFmtId="0" fontId="20" fillId="0" borderId="12" xfId="64" applyNumberFormat="1" applyFont="1" applyBorder="1">
      <alignment/>
      <protection/>
    </xf>
    <xf numFmtId="0" fontId="23" fillId="0" borderId="11" xfId="64" applyFont="1" applyBorder="1" applyAlignment="1">
      <alignment horizontal="left" vertical="center" wrapText="1"/>
      <protection/>
    </xf>
    <xf numFmtId="0" fontId="23" fillId="0" borderId="12" xfId="64" applyFont="1" applyBorder="1" applyAlignment="1">
      <alignment horizontal="left" vertical="center" wrapText="1"/>
      <protection/>
    </xf>
    <xf numFmtId="49" fontId="23" fillId="0" borderId="10" xfId="64" applyNumberFormat="1" applyFont="1" applyBorder="1" applyAlignment="1">
      <alignment horizontal="center" vertical="center"/>
      <protection/>
    </xf>
    <xf numFmtId="0" fontId="20" fillId="0" borderId="10" xfId="64" applyFont="1" applyBorder="1" applyAlignment="1">
      <alignment horizontal="center" vertical="center"/>
      <protection/>
    </xf>
    <xf numFmtId="0" fontId="20" fillId="0" borderId="10" xfId="64" applyFont="1" applyBorder="1" applyAlignment="1">
      <alignment horizontal="center"/>
      <protection/>
    </xf>
    <xf numFmtId="164" fontId="20" fillId="0" borderId="10" xfId="64" applyNumberFormat="1" applyFont="1" applyBorder="1" applyAlignment="1">
      <alignment horizontal="center"/>
      <protection/>
    </xf>
    <xf numFmtId="2" fontId="20" fillId="0" borderId="10" xfId="64" applyNumberFormat="1" applyFont="1" applyBorder="1" applyAlignment="1">
      <alignment horizontal="center"/>
      <protection/>
    </xf>
    <xf numFmtId="2" fontId="20" fillId="24" borderId="10" xfId="64" applyNumberFormat="1" applyFont="1" applyFill="1" applyBorder="1" applyAlignment="1">
      <alignment horizontal="center"/>
      <protection/>
    </xf>
    <xf numFmtId="0" fontId="23" fillId="0" borderId="10" xfId="64" applyFont="1" applyBorder="1" applyAlignment="1">
      <alignment horizontal="center"/>
      <protection/>
    </xf>
    <xf numFmtId="164" fontId="23" fillId="0" borderId="10" xfId="64" applyNumberFormat="1" applyFont="1" applyBorder="1" applyAlignment="1">
      <alignment horizontal="center"/>
      <protection/>
    </xf>
    <xf numFmtId="2" fontId="23" fillId="0" borderId="10" xfId="64" applyNumberFormat="1" applyFont="1" applyBorder="1" applyAlignment="1">
      <alignment horizontal="center"/>
      <protection/>
    </xf>
    <xf numFmtId="0" fontId="23" fillId="0" borderId="11" xfId="57" applyFont="1" applyFill="1" applyBorder="1" applyAlignment="1">
      <alignment horizontal="left" vertical="center" wrapText="1"/>
      <protection/>
    </xf>
    <xf numFmtId="0" fontId="23" fillId="0" borderId="12" xfId="57" applyFont="1" applyFill="1" applyBorder="1" applyAlignment="1">
      <alignment horizontal="left" vertical="center" wrapText="1"/>
      <protection/>
    </xf>
    <xf numFmtId="49" fontId="23" fillId="0" borderId="10" xfId="58" applyNumberFormat="1" applyFont="1" applyFill="1" applyBorder="1" applyAlignment="1">
      <alignment horizontal="center" vertical="center"/>
      <protection/>
    </xf>
    <xf numFmtId="0" fontId="23" fillId="0" borderId="11" xfId="55" applyFont="1" applyBorder="1" applyAlignment="1">
      <alignment horizontal="left" vertical="center" wrapText="1"/>
      <protection/>
    </xf>
    <xf numFmtId="0" fontId="23" fillId="0" borderId="12" xfId="55" applyFont="1" applyBorder="1" applyAlignment="1">
      <alignment horizontal="left" vertical="center" wrapText="1"/>
      <protection/>
    </xf>
    <xf numFmtId="49" fontId="23" fillId="0" borderId="10" xfId="56" applyNumberFormat="1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left" vertical="center"/>
      <protection/>
    </xf>
    <xf numFmtId="0" fontId="23" fillId="0" borderId="12" xfId="57" applyFont="1" applyBorder="1" applyAlignment="1">
      <alignment horizontal="left" vertical="center"/>
      <protection/>
    </xf>
    <xf numFmtId="0" fontId="20" fillId="0" borderId="10" xfId="64" applyFont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0" xfId="65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64" fontId="20" fillId="0" borderId="10" xfId="0" applyNumberFormat="1" applyFont="1" applyBorder="1" applyAlignment="1">
      <alignment horizontal="center"/>
    </xf>
    <xf numFmtId="0" fontId="20" fillId="0" borderId="10" xfId="65" applyFont="1" applyFill="1" applyBorder="1" applyAlignment="1">
      <alignment horizontal="center"/>
      <protection/>
    </xf>
    <xf numFmtId="0" fontId="20" fillId="0" borderId="11" xfId="66" applyFont="1" applyBorder="1">
      <alignment/>
      <protection/>
    </xf>
    <xf numFmtId="0" fontId="20" fillId="0" borderId="12" xfId="66" applyFont="1" applyBorder="1">
      <alignment/>
      <protection/>
    </xf>
    <xf numFmtId="0" fontId="20" fillId="0" borderId="10" xfId="66" applyFont="1" applyBorder="1" applyAlignment="1">
      <alignment horizontal="center"/>
      <protection/>
    </xf>
    <xf numFmtId="2" fontId="20" fillId="0" borderId="10" xfId="66" applyNumberFormat="1" applyFont="1" applyBorder="1" applyAlignment="1">
      <alignment horizontal="center"/>
      <protection/>
    </xf>
    <xf numFmtId="164" fontId="20" fillId="0" borderId="10" xfId="66" applyNumberFormat="1" applyFont="1" applyBorder="1" applyAlignment="1">
      <alignment horizontal="center"/>
      <protection/>
    </xf>
    <xf numFmtId="2" fontId="20" fillId="0" borderId="10" xfId="66" applyNumberFormat="1" applyFont="1" applyBorder="1" applyAlignment="1" quotePrefix="1">
      <alignment horizontal="center"/>
      <protection/>
    </xf>
    <xf numFmtId="0" fontId="20" fillId="0" borderId="11" xfId="61" applyFont="1" applyBorder="1" applyAlignment="1">
      <alignment/>
      <protection/>
    </xf>
    <xf numFmtId="0" fontId="20" fillId="0" borderId="12" xfId="61" applyFont="1" applyBorder="1" applyAlignment="1">
      <alignment/>
      <protection/>
    </xf>
    <xf numFmtId="14" fontId="20" fillId="0" borderId="10" xfId="65" applyNumberFormat="1" applyFont="1" applyFill="1" applyBorder="1" applyAlignment="1">
      <alignment horizontal="center"/>
      <protection/>
    </xf>
    <xf numFmtId="2" fontId="20" fillId="0" borderId="10" xfId="61" applyNumberFormat="1" applyFont="1" applyBorder="1" applyAlignment="1">
      <alignment horizontal="center"/>
      <protection/>
    </xf>
    <xf numFmtId="164" fontId="20" fillId="0" borderId="10" xfId="61" applyNumberFormat="1" applyFont="1" applyBorder="1" applyAlignment="1">
      <alignment horizontal="center"/>
      <protection/>
    </xf>
    <xf numFmtId="0" fontId="20" fillId="0" borderId="11" xfId="61" applyFont="1" applyBorder="1">
      <alignment/>
      <protection/>
    </xf>
    <xf numFmtId="0" fontId="20" fillId="0" borderId="12" xfId="61" applyFont="1" applyBorder="1">
      <alignment/>
      <protection/>
    </xf>
    <xf numFmtId="0" fontId="20" fillId="0" borderId="11" xfId="66" applyFont="1" applyBorder="1">
      <alignment/>
      <protection/>
    </xf>
    <xf numFmtId="0" fontId="20" fillId="0" borderId="12" xfId="66" applyFont="1" applyBorder="1">
      <alignment/>
      <protection/>
    </xf>
    <xf numFmtId="14" fontId="20" fillId="0" borderId="10" xfId="66" applyNumberFormat="1" applyFont="1" applyBorder="1" applyAlignment="1">
      <alignment horizontal="center"/>
      <protection/>
    </xf>
    <xf numFmtId="2" fontId="20" fillId="0" borderId="10" xfId="66" applyNumberFormat="1" applyFont="1" applyBorder="1" applyAlignment="1">
      <alignment horizontal="center"/>
      <protection/>
    </xf>
    <xf numFmtId="164" fontId="20" fillId="0" borderId="10" xfId="66" applyNumberFormat="1" applyFont="1" applyBorder="1" applyAlignment="1">
      <alignment horizontal="center"/>
      <protection/>
    </xf>
    <xf numFmtId="2" fontId="20" fillId="0" borderId="10" xfId="66" applyNumberFormat="1" applyFont="1" applyBorder="1" applyAlignment="1" quotePrefix="1">
      <alignment horizontal="center"/>
      <protection/>
    </xf>
    <xf numFmtId="0" fontId="26" fillId="0" borderId="10" xfId="0" applyFont="1" applyBorder="1" applyAlignment="1">
      <alignment horizontal="center"/>
    </xf>
    <xf numFmtId="0" fontId="20" fillId="0" borderId="11" xfId="63" applyNumberFormat="1" applyFont="1" applyFill="1" applyBorder="1">
      <alignment/>
      <protection/>
    </xf>
    <xf numFmtId="0" fontId="20" fillId="0" borderId="12" xfId="63" applyNumberFormat="1" applyFont="1" applyFill="1" applyBorder="1">
      <alignment/>
      <protection/>
    </xf>
    <xf numFmtId="14" fontId="20" fillId="0" borderId="10" xfId="63" applyNumberFormat="1" applyFont="1" applyFill="1" applyBorder="1" applyAlignment="1">
      <alignment horizontal="center"/>
      <protection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49" fontId="20" fillId="0" borderId="10" xfId="73" applyNumberFormat="1" applyFont="1" applyBorder="1" applyAlignment="1">
      <alignment horizontal="center"/>
      <protection/>
    </xf>
    <xf numFmtId="164" fontId="20" fillId="0" borderId="10" xfId="73" applyNumberFormat="1" applyFont="1" applyBorder="1" applyAlignment="1">
      <alignment horizontal="center"/>
      <protection/>
    </xf>
    <xf numFmtId="2" fontId="20" fillId="0" borderId="10" xfId="73" applyNumberFormat="1" applyFont="1" applyBorder="1" applyAlignment="1">
      <alignment horizontal="center"/>
      <protection/>
    </xf>
    <xf numFmtId="2" fontId="23" fillId="0" borderId="10" xfId="0" applyNumberFormat="1" applyFont="1" applyBorder="1" applyAlignment="1">
      <alignment horizontal="center"/>
    </xf>
    <xf numFmtId="0" fontId="23" fillId="0" borderId="10" xfId="55" applyFont="1" applyBorder="1" applyAlignment="1">
      <alignment horizontal="center" vertical="top" wrapText="1"/>
      <protection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10" fontId="20" fillId="24" borderId="13" xfId="64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8" fillId="0" borderId="0" xfId="0" applyFont="1" applyAlignment="1">
      <alignment horizontal="center"/>
    </xf>
    <xf numFmtId="0" fontId="20" fillId="0" borderId="14" xfId="0" applyFont="1" applyBorder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24" borderId="0" xfId="64" applyFont="1" applyFill="1" applyBorder="1" applyAlignment="1">
      <alignment horizontal="center" vertical="center" wrapText="1"/>
      <protection/>
    </xf>
    <xf numFmtId="0" fontId="21" fillId="0" borderId="0" xfId="64" applyFont="1" applyAlignment="1">
      <alignment horizontal="center"/>
      <protection/>
    </xf>
    <xf numFmtId="0" fontId="20" fillId="24" borderId="15" xfId="64" applyFont="1" applyFill="1" applyBorder="1" applyAlignment="1">
      <alignment horizontal="center" vertical="center"/>
      <protection/>
    </xf>
    <xf numFmtId="0" fontId="20" fillId="24" borderId="16" xfId="64" applyFont="1" applyFill="1" applyBorder="1" applyAlignment="1">
      <alignment horizontal="center" vertical="center"/>
      <protection/>
    </xf>
    <xf numFmtId="0" fontId="20" fillId="24" borderId="17" xfId="64" applyFont="1" applyFill="1" applyBorder="1" applyAlignment="1">
      <alignment horizontal="center" vertical="center"/>
      <protection/>
    </xf>
    <xf numFmtId="0" fontId="20" fillId="24" borderId="18" xfId="64" applyFont="1" applyFill="1" applyBorder="1" applyAlignment="1">
      <alignment horizontal="center" vertical="center"/>
      <protection/>
    </xf>
    <xf numFmtId="0" fontId="20" fillId="24" borderId="19" xfId="64" applyFont="1" applyFill="1" applyBorder="1" applyAlignment="1">
      <alignment horizontal="center" vertical="center"/>
      <protection/>
    </xf>
    <xf numFmtId="0" fontId="20" fillId="24" borderId="20" xfId="64" applyFont="1" applyFill="1" applyBorder="1" applyAlignment="1">
      <alignment horizontal="center" vertical="center"/>
      <protection/>
    </xf>
    <xf numFmtId="10" fontId="20" fillId="24" borderId="15" xfId="64" applyNumberFormat="1" applyFont="1" applyFill="1" applyBorder="1" applyAlignment="1">
      <alignment horizontal="center" vertical="center" wrapText="1"/>
      <protection/>
    </xf>
    <xf numFmtId="10" fontId="20" fillId="24" borderId="16" xfId="64" applyNumberFormat="1" applyFont="1" applyFill="1" applyBorder="1" applyAlignment="1">
      <alignment horizontal="center" vertical="center" wrapText="1"/>
      <protection/>
    </xf>
    <xf numFmtId="10" fontId="20" fillId="24" borderId="13" xfId="64" applyNumberFormat="1" applyFont="1" applyFill="1" applyBorder="1" applyAlignment="1">
      <alignment horizontal="center" vertical="center" wrapText="1"/>
      <protection/>
    </xf>
    <xf numFmtId="10" fontId="20" fillId="24" borderId="21" xfId="64" applyNumberFormat="1" applyFont="1" applyFill="1" applyBorder="1" applyAlignment="1">
      <alignment horizontal="center" vertical="center" wrapText="1"/>
      <protection/>
    </xf>
    <xf numFmtId="10" fontId="20" fillId="24" borderId="10" xfId="64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0" fillId="24" borderId="10" xfId="64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rmal_Mẫu 1-NNS" xfId="60"/>
    <cellStyle name="Normal_Mẫu 1-TNS" xfId="61"/>
    <cellStyle name="Normal_NNS" xfId="62"/>
    <cellStyle name="Normal_NV34-Chung" xfId="63"/>
    <cellStyle name="Normal_Sheet1" xfId="64"/>
    <cellStyle name="Normal_TT34-chung" xfId="65"/>
    <cellStyle name="Normal_TT34-chung (2)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㼿㼿㼿㼿㼿㼿㼿㼿㼿㼿㼿尿尬礠祹y_);[Red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0</xdr:rowOff>
    </xdr:from>
    <xdr:to>
      <xdr:col>1</xdr:col>
      <xdr:colOff>1400175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23850" y="200025"/>
          <a:ext cx="1400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323850</xdr:colOff>
      <xdr:row>90</xdr:row>
      <xdr:rowOff>0</xdr:rowOff>
    </xdr:from>
    <xdr:to>
      <xdr:col>1</xdr:col>
      <xdr:colOff>1400175</xdr:colOff>
      <xdr:row>90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3850" y="182213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0</xdr:rowOff>
    </xdr:from>
    <xdr:to>
      <xdr:col>1</xdr:col>
      <xdr:colOff>1209675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57175" y="200025"/>
          <a:ext cx="1209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257175</xdr:colOff>
      <xdr:row>136</xdr:row>
      <xdr:rowOff>0</xdr:rowOff>
    </xdr:from>
    <xdr:to>
      <xdr:col>1</xdr:col>
      <xdr:colOff>1209675</xdr:colOff>
      <xdr:row>136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57175" y="30651450"/>
          <a:ext cx="1209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M12" sqref="M12"/>
    </sheetView>
  </sheetViews>
  <sheetFormatPr defaultColWidth="8.796875" defaultRowHeight="15"/>
  <cols>
    <col min="1" max="1" width="3.3984375" style="0" customWidth="1"/>
    <col min="2" max="2" width="14.69921875" style="0" customWidth="1"/>
    <col min="3" max="3" width="6.69921875" style="0" customWidth="1"/>
    <col min="4" max="5" width="9.69921875" style="4" customWidth="1"/>
    <col min="6" max="6" width="5.3984375" style="4" customWidth="1"/>
    <col min="7" max="7" width="4.69921875" style="4" customWidth="1"/>
    <col min="8" max="8" width="5.3984375" style="4" customWidth="1"/>
    <col min="9" max="9" width="4.69921875" style="4" customWidth="1"/>
    <col min="10" max="10" width="9" style="4" customWidth="1"/>
    <col min="11" max="11" width="7.19921875" style="4" customWidth="1"/>
  </cols>
  <sheetData>
    <row r="1" spans="1:11" ht="15.75">
      <c r="A1" s="1" t="s">
        <v>8</v>
      </c>
      <c r="B1" s="1"/>
      <c r="C1" s="1"/>
      <c r="D1" s="3"/>
      <c r="E1" s="2"/>
      <c r="F1" s="2"/>
      <c r="G1" s="2"/>
      <c r="H1" s="2"/>
      <c r="I1" s="3"/>
      <c r="J1" s="3"/>
      <c r="K1" s="3"/>
    </row>
    <row r="2" spans="1:11" ht="15.75">
      <c r="A2" s="192" t="s">
        <v>261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>
      <c r="A3" s="191" t="s">
        <v>265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3" t="s">
        <v>10</v>
      </c>
      <c r="B4" s="195" t="s">
        <v>11</v>
      </c>
      <c r="C4" s="196"/>
      <c r="D4" s="193" t="s">
        <v>9</v>
      </c>
      <c r="E4" s="193" t="s">
        <v>13</v>
      </c>
      <c r="F4" s="199" t="s">
        <v>12</v>
      </c>
      <c r="G4" s="201" t="s">
        <v>14</v>
      </c>
      <c r="H4" s="202"/>
      <c r="I4" s="199" t="s">
        <v>18</v>
      </c>
      <c r="J4" s="199" t="s">
        <v>19</v>
      </c>
      <c r="K4" s="203" t="s">
        <v>20</v>
      </c>
    </row>
    <row r="5" spans="1:11" ht="15">
      <c r="A5" s="194"/>
      <c r="B5" s="197"/>
      <c r="C5" s="198"/>
      <c r="D5" s="194"/>
      <c r="E5" s="194"/>
      <c r="F5" s="200"/>
      <c r="G5" s="6" t="s">
        <v>21</v>
      </c>
      <c r="H5" s="178" t="s">
        <v>22</v>
      </c>
      <c r="I5" s="200"/>
      <c r="J5" s="200"/>
      <c r="K5" s="203"/>
    </row>
    <row r="6" spans="1:11" ht="15.75">
      <c r="A6" s="7">
        <v>1</v>
      </c>
      <c r="B6" s="15" t="s">
        <v>40</v>
      </c>
      <c r="C6" s="9" t="s">
        <v>36</v>
      </c>
      <c r="D6" s="10" t="s">
        <v>41</v>
      </c>
      <c r="E6" s="94" t="s">
        <v>173</v>
      </c>
      <c r="F6" s="95">
        <v>3.9</v>
      </c>
      <c r="G6" s="96">
        <v>10</v>
      </c>
      <c r="H6" s="97">
        <f aca="true" t="shared" si="0" ref="H6:H19">(G6*4)/10</f>
        <v>4</v>
      </c>
      <c r="I6" s="7">
        <f aca="true" t="shared" si="1" ref="I6:I19">ROUND((F6*2+H6)/3,2)</f>
        <v>3.93</v>
      </c>
      <c r="J6" s="14" t="str">
        <f aca="true" t="shared" si="2" ref="J6:J19">IF(MIN(F6:H6)&lt;2,"Yếu",IF(AND(2&lt;=MIN(F6:H6),MIN(F6:H6)&lt;2.5),"TBình",IF(AND(2.5&lt;=MIN(F6:H6),MIN(F6:H6)&lt;3.2),"Khá",IF(AND(3.2&lt;=MIN(F6:H6),MIN(F6:H6)&lt;3.6),"Giỏi","Xuất sắc"))))</f>
        <v>Xuất sắc</v>
      </c>
      <c r="K6" s="98"/>
    </row>
    <row r="7" spans="1:11" ht="15.75">
      <c r="A7" s="7">
        <v>2</v>
      </c>
      <c r="B7" s="15" t="s">
        <v>42</v>
      </c>
      <c r="C7" s="9" t="s">
        <v>43</v>
      </c>
      <c r="D7" s="10" t="s">
        <v>44</v>
      </c>
      <c r="E7" s="94" t="s">
        <v>173</v>
      </c>
      <c r="F7" s="95">
        <v>3.85</v>
      </c>
      <c r="G7" s="96">
        <v>10</v>
      </c>
      <c r="H7" s="97">
        <f t="shared" si="0"/>
        <v>4</v>
      </c>
      <c r="I7" s="7">
        <f t="shared" si="1"/>
        <v>3.9</v>
      </c>
      <c r="J7" s="14" t="str">
        <f t="shared" si="2"/>
        <v>Xuất sắc</v>
      </c>
      <c r="K7" s="98"/>
    </row>
    <row r="8" spans="1:11" ht="15.75">
      <c r="A8" s="7">
        <v>3</v>
      </c>
      <c r="B8" s="99" t="s">
        <v>225</v>
      </c>
      <c r="C8" s="18" t="s">
        <v>43</v>
      </c>
      <c r="D8" s="100" t="s">
        <v>226</v>
      </c>
      <c r="E8" s="11" t="s">
        <v>174</v>
      </c>
      <c r="F8" s="11">
        <v>3.68</v>
      </c>
      <c r="G8" s="13">
        <v>10</v>
      </c>
      <c r="H8" s="12">
        <f t="shared" si="0"/>
        <v>4</v>
      </c>
      <c r="I8" s="11">
        <f t="shared" si="1"/>
        <v>3.79</v>
      </c>
      <c r="J8" s="7" t="str">
        <f t="shared" si="2"/>
        <v>Xuất sắc</v>
      </c>
      <c r="K8" s="98"/>
    </row>
    <row r="9" spans="1:11" ht="15.75">
      <c r="A9" s="7">
        <v>4</v>
      </c>
      <c r="B9" s="17" t="s">
        <v>76</v>
      </c>
      <c r="C9" s="18" t="s">
        <v>23</v>
      </c>
      <c r="D9" s="11" t="s">
        <v>77</v>
      </c>
      <c r="E9" s="94" t="s">
        <v>175</v>
      </c>
      <c r="F9" s="95">
        <v>3.63</v>
      </c>
      <c r="G9" s="96">
        <v>10</v>
      </c>
      <c r="H9" s="97">
        <f t="shared" si="0"/>
        <v>4</v>
      </c>
      <c r="I9" s="7">
        <f t="shared" si="1"/>
        <v>3.75</v>
      </c>
      <c r="J9" s="14" t="str">
        <f t="shared" si="2"/>
        <v>Xuất sắc</v>
      </c>
      <c r="K9" s="98"/>
    </row>
    <row r="10" spans="1:11" ht="15.75">
      <c r="A10" s="7">
        <v>5</v>
      </c>
      <c r="B10" s="99" t="s">
        <v>30</v>
      </c>
      <c r="C10" s="18" t="s">
        <v>24</v>
      </c>
      <c r="D10" s="100" t="s">
        <v>72</v>
      </c>
      <c r="E10" s="11" t="s">
        <v>174</v>
      </c>
      <c r="F10" s="11">
        <v>3.73</v>
      </c>
      <c r="G10" s="13">
        <v>9.4</v>
      </c>
      <c r="H10" s="12">
        <f t="shared" si="0"/>
        <v>3.7600000000000002</v>
      </c>
      <c r="I10" s="11">
        <f t="shared" si="1"/>
        <v>3.74</v>
      </c>
      <c r="J10" s="7" t="str">
        <f t="shared" si="2"/>
        <v>Xuất sắc</v>
      </c>
      <c r="K10" s="14"/>
    </row>
    <row r="11" spans="1:11" ht="15.75">
      <c r="A11" s="7">
        <v>6</v>
      </c>
      <c r="B11" s="15" t="s">
        <v>69</v>
      </c>
      <c r="C11" s="9" t="s">
        <v>35</v>
      </c>
      <c r="D11" s="10" t="s">
        <v>28</v>
      </c>
      <c r="E11" s="94" t="s">
        <v>173</v>
      </c>
      <c r="F11" s="95">
        <v>3.6</v>
      </c>
      <c r="G11" s="96">
        <v>10</v>
      </c>
      <c r="H11" s="97">
        <f t="shared" si="0"/>
        <v>4</v>
      </c>
      <c r="I11" s="7">
        <f t="shared" si="1"/>
        <v>3.73</v>
      </c>
      <c r="J11" s="14" t="str">
        <f t="shared" si="2"/>
        <v>Xuất sắc</v>
      </c>
      <c r="K11" s="98"/>
    </row>
    <row r="12" spans="1:11" ht="15.75">
      <c r="A12" s="7">
        <v>7</v>
      </c>
      <c r="B12" s="15" t="s">
        <v>67</v>
      </c>
      <c r="C12" s="16" t="s">
        <v>31</v>
      </c>
      <c r="D12" s="10" t="s">
        <v>68</v>
      </c>
      <c r="E12" s="94" t="s">
        <v>173</v>
      </c>
      <c r="F12" s="101">
        <v>3.6</v>
      </c>
      <c r="G12" s="96">
        <v>9.4</v>
      </c>
      <c r="H12" s="97">
        <f t="shared" si="0"/>
        <v>3.7600000000000002</v>
      </c>
      <c r="I12" s="7">
        <f t="shared" si="1"/>
        <v>3.65</v>
      </c>
      <c r="J12" s="14" t="str">
        <f t="shared" si="2"/>
        <v>Xuất sắc</v>
      </c>
      <c r="K12" s="98"/>
    </row>
    <row r="13" spans="1:11" ht="15.75">
      <c r="A13" s="7">
        <v>8</v>
      </c>
      <c r="B13" s="17" t="s">
        <v>3</v>
      </c>
      <c r="C13" s="18" t="s">
        <v>227</v>
      </c>
      <c r="D13" s="100" t="s">
        <v>228</v>
      </c>
      <c r="E13" s="11" t="s">
        <v>174</v>
      </c>
      <c r="F13" s="11">
        <v>3.53</v>
      </c>
      <c r="G13" s="13">
        <v>10</v>
      </c>
      <c r="H13" s="12">
        <f t="shared" si="0"/>
        <v>4</v>
      </c>
      <c r="I13" s="11">
        <f t="shared" si="1"/>
        <v>3.69</v>
      </c>
      <c r="J13" s="7" t="str">
        <f t="shared" si="2"/>
        <v>Giỏi</v>
      </c>
      <c r="K13" s="98"/>
    </row>
    <row r="14" spans="1:11" ht="15.75">
      <c r="A14" s="7">
        <v>9</v>
      </c>
      <c r="B14" s="17" t="s">
        <v>17</v>
      </c>
      <c r="C14" s="18" t="s">
        <v>27</v>
      </c>
      <c r="D14" s="11" t="s">
        <v>229</v>
      </c>
      <c r="E14" s="94" t="s">
        <v>175</v>
      </c>
      <c r="F14" s="95">
        <v>3.43</v>
      </c>
      <c r="G14" s="96">
        <v>10</v>
      </c>
      <c r="H14" s="97">
        <f t="shared" si="0"/>
        <v>4</v>
      </c>
      <c r="I14" s="7">
        <f t="shared" si="1"/>
        <v>3.62</v>
      </c>
      <c r="J14" s="14" t="str">
        <f t="shared" si="2"/>
        <v>Giỏi</v>
      </c>
      <c r="K14" s="98"/>
    </row>
    <row r="15" spans="1:11" ht="15.75">
      <c r="A15" s="7">
        <v>10</v>
      </c>
      <c r="B15" s="15" t="s">
        <v>230</v>
      </c>
      <c r="C15" s="16" t="s">
        <v>151</v>
      </c>
      <c r="D15" s="10" t="s">
        <v>231</v>
      </c>
      <c r="E15" s="94" t="s">
        <v>173</v>
      </c>
      <c r="F15" s="95">
        <v>3.58</v>
      </c>
      <c r="G15" s="96">
        <v>9.1</v>
      </c>
      <c r="H15" s="97">
        <f t="shared" si="0"/>
        <v>3.6399999999999997</v>
      </c>
      <c r="I15" s="7">
        <f t="shared" si="1"/>
        <v>3.6</v>
      </c>
      <c r="J15" s="14" t="str">
        <f t="shared" si="2"/>
        <v>Giỏi</v>
      </c>
      <c r="K15" s="98"/>
    </row>
    <row r="16" spans="1:11" ht="15.75">
      <c r="A16" s="7">
        <v>11</v>
      </c>
      <c r="B16" s="17" t="s">
        <v>17</v>
      </c>
      <c r="C16" s="18" t="s">
        <v>232</v>
      </c>
      <c r="D16" s="11" t="s">
        <v>233</v>
      </c>
      <c r="E16" s="94" t="s">
        <v>175</v>
      </c>
      <c r="F16" s="95">
        <v>3.4</v>
      </c>
      <c r="G16" s="96">
        <v>10</v>
      </c>
      <c r="H16" s="97">
        <f t="shared" si="0"/>
        <v>4</v>
      </c>
      <c r="I16" s="7">
        <f t="shared" si="1"/>
        <v>3.6</v>
      </c>
      <c r="J16" s="14" t="str">
        <f t="shared" si="2"/>
        <v>Giỏi</v>
      </c>
      <c r="K16" s="98"/>
    </row>
    <row r="17" spans="1:11" ht="15.75">
      <c r="A17" s="7">
        <v>12</v>
      </c>
      <c r="B17" s="15" t="s">
        <v>3</v>
      </c>
      <c r="C17" s="16" t="s">
        <v>39</v>
      </c>
      <c r="D17" s="10" t="s">
        <v>45</v>
      </c>
      <c r="E17" s="94" t="s">
        <v>173</v>
      </c>
      <c r="F17" s="95">
        <v>3.5</v>
      </c>
      <c r="G17" s="96">
        <v>9.3</v>
      </c>
      <c r="H17" s="97">
        <f t="shared" si="0"/>
        <v>3.72</v>
      </c>
      <c r="I17" s="7">
        <f t="shared" si="1"/>
        <v>3.57</v>
      </c>
      <c r="J17" s="14" t="str">
        <f t="shared" si="2"/>
        <v>Giỏi</v>
      </c>
      <c r="K17" s="98"/>
    </row>
    <row r="18" spans="1:11" ht="15.75">
      <c r="A18" s="7">
        <v>13</v>
      </c>
      <c r="B18" s="99" t="s">
        <v>234</v>
      </c>
      <c r="C18" s="102" t="s">
        <v>39</v>
      </c>
      <c r="D18" s="100" t="s">
        <v>235</v>
      </c>
      <c r="E18" s="11" t="s">
        <v>174</v>
      </c>
      <c r="F18" s="11">
        <v>3.35</v>
      </c>
      <c r="G18" s="13">
        <v>10</v>
      </c>
      <c r="H18" s="12">
        <f t="shared" si="0"/>
        <v>4</v>
      </c>
      <c r="I18" s="11">
        <f t="shared" si="1"/>
        <v>3.57</v>
      </c>
      <c r="J18" s="7" t="str">
        <f t="shared" si="2"/>
        <v>Giỏi</v>
      </c>
      <c r="K18" s="14"/>
    </row>
    <row r="19" spans="1:11" ht="15.75">
      <c r="A19" s="7">
        <v>14</v>
      </c>
      <c r="B19" s="15" t="s">
        <v>64</v>
      </c>
      <c r="C19" s="16" t="s">
        <v>70</v>
      </c>
      <c r="D19" s="10" t="s">
        <v>71</v>
      </c>
      <c r="E19" s="94" t="s">
        <v>173</v>
      </c>
      <c r="F19" s="95">
        <v>3.63</v>
      </c>
      <c r="G19" s="103">
        <v>8.4</v>
      </c>
      <c r="H19" s="97">
        <f t="shared" si="0"/>
        <v>3.3600000000000003</v>
      </c>
      <c r="I19" s="7">
        <f t="shared" si="1"/>
        <v>3.54</v>
      </c>
      <c r="J19" s="14" t="str">
        <f t="shared" si="2"/>
        <v>Giỏi</v>
      </c>
      <c r="K19" s="98"/>
    </row>
    <row r="20" spans="1:11" ht="15.75">
      <c r="A20" s="7">
        <v>15</v>
      </c>
      <c r="B20" s="104" t="s">
        <v>73</v>
      </c>
      <c r="C20" s="105" t="s">
        <v>33</v>
      </c>
      <c r="D20" s="106">
        <v>35266</v>
      </c>
      <c r="E20" s="107" t="s">
        <v>176</v>
      </c>
      <c r="F20" s="108">
        <v>3.73</v>
      </c>
      <c r="G20" s="109">
        <v>10</v>
      </c>
      <c r="H20" s="108">
        <v>4</v>
      </c>
      <c r="I20" s="108">
        <v>3.82</v>
      </c>
      <c r="J20" s="110" t="s">
        <v>170</v>
      </c>
      <c r="K20" s="111"/>
    </row>
    <row r="21" spans="1:11" ht="15.75">
      <c r="A21" s="7">
        <v>16</v>
      </c>
      <c r="B21" s="112" t="s">
        <v>37</v>
      </c>
      <c r="C21" s="113" t="s">
        <v>1</v>
      </c>
      <c r="D21" s="107" t="s">
        <v>66</v>
      </c>
      <c r="E21" s="107" t="s">
        <v>177</v>
      </c>
      <c r="F21" s="108">
        <v>3.35</v>
      </c>
      <c r="G21" s="109">
        <v>10</v>
      </c>
      <c r="H21" s="108">
        <v>4</v>
      </c>
      <c r="I21" s="108">
        <v>3.57</v>
      </c>
      <c r="J21" s="111" t="s">
        <v>171</v>
      </c>
      <c r="K21" s="111"/>
    </row>
    <row r="22" spans="1:11" ht="15.75">
      <c r="A22" s="7">
        <v>17</v>
      </c>
      <c r="B22" s="104" t="s">
        <v>17</v>
      </c>
      <c r="C22" s="105" t="s">
        <v>49</v>
      </c>
      <c r="D22" s="106" t="s">
        <v>51</v>
      </c>
      <c r="E22" s="107" t="s">
        <v>176</v>
      </c>
      <c r="F22" s="108">
        <v>3.43</v>
      </c>
      <c r="G22" s="109">
        <v>9.4</v>
      </c>
      <c r="H22" s="108">
        <v>3.76</v>
      </c>
      <c r="I22" s="108">
        <v>3.54</v>
      </c>
      <c r="J22" s="110" t="s">
        <v>171</v>
      </c>
      <c r="K22" s="111"/>
    </row>
    <row r="23" spans="1:11" ht="15.75">
      <c r="A23" s="7">
        <v>18</v>
      </c>
      <c r="B23" s="104" t="s">
        <v>75</v>
      </c>
      <c r="C23" s="105" t="s">
        <v>6</v>
      </c>
      <c r="D23" s="106">
        <v>35233</v>
      </c>
      <c r="E23" s="107" t="s">
        <v>176</v>
      </c>
      <c r="F23" s="108">
        <v>3.43</v>
      </c>
      <c r="G23" s="109">
        <v>9.3</v>
      </c>
      <c r="H23" s="108">
        <v>3.72</v>
      </c>
      <c r="I23" s="108">
        <v>3.53</v>
      </c>
      <c r="J23" s="110" t="s">
        <v>171</v>
      </c>
      <c r="K23" s="114"/>
    </row>
    <row r="24" spans="1:11" ht="15.75">
      <c r="A24" s="7">
        <v>19</v>
      </c>
      <c r="B24" s="112" t="s">
        <v>48</v>
      </c>
      <c r="C24" s="115" t="s">
        <v>49</v>
      </c>
      <c r="D24" s="107" t="s">
        <v>50</v>
      </c>
      <c r="E24" s="107" t="s">
        <v>177</v>
      </c>
      <c r="F24" s="108">
        <v>3.25</v>
      </c>
      <c r="G24" s="109">
        <v>10</v>
      </c>
      <c r="H24" s="108">
        <v>4</v>
      </c>
      <c r="I24" s="108">
        <v>3.5</v>
      </c>
      <c r="J24" s="111" t="s">
        <v>171</v>
      </c>
      <c r="K24" s="111"/>
    </row>
    <row r="25" spans="1:11" ht="15.75">
      <c r="A25" s="7">
        <v>20</v>
      </c>
      <c r="B25" s="104" t="s">
        <v>56</v>
      </c>
      <c r="C25" s="105" t="s">
        <v>0</v>
      </c>
      <c r="D25" s="106">
        <v>35305</v>
      </c>
      <c r="E25" s="107" t="s">
        <v>176</v>
      </c>
      <c r="F25" s="108">
        <v>3.23</v>
      </c>
      <c r="G25" s="109">
        <v>10</v>
      </c>
      <c r="H25" s="108">
        <v>4</v>
      </c>
      <c r="I25" s="108">
        <v>3.49</v>
      </c>
      <c r="J25" s="110" t="s">
        <v>171</v>
      </c>
      <c r="K25" s="111"/>
    </row>
    <row r="26" spans="1:11" ht="15.75">
      <c r="A26" s="7">
        <v>21</v>
      </c>
      <c r="B26" s="104" t="s">
        <v>52</v>
      </c>
      <c r="C26" s="105" t="s">
        <v>53</v>
      </c>
      <c r="D26" s="106">
        <v>35334</v>
      </c>
      <c r="E26" s="107" t="s">
        <v>176</v>
      </c>
      <c r="F26" s="108">
        <v>3.28</v>
      </c>
      <c r="G26" s="109">
        <v>9.7</v>
      </c>
      <c r="H26" s="108">
        <v>3.88</v>
      </c>
      <c r="I26" s="108">
        <v>3.48</v>
      </c>
      <c r="J26" s="110" t="s">
        <v>171</v>
      </c>
      <c r="K26" s="114"/>
    </row>
    <row r="27" spans="1:11" ht="15.75">
      <c r="A27" s="7">
        <v>22</v>
      </c>
      <c r="B27" s="112" t="s">
        <v>3</v>
      </c>
      <c r="C27" s="115" t="s">
        <v>54</v>
      </c>
      <c r="D27" s="107" t="s">
        <v>55</v>
      </c>
      <c r="E27" s="107" t="s">
        <v>177</v>
      </c>
      <c r="F27" s="108">
        <v>3.5</v>
      </c>
      <c r="G27" s="109">
        <v>8.5</v>
      </c>
      <c r="H27" s="108">
        <v>3.4</v>
      </c>
      <c r="I27" s="108">
        <v>3.47</v>
      </c>
      <c r="J27" s="111" t="s">
        <v>171</v>
      </c>
      <c r="K27" s="111"/>
    </row>
    <row r="28" spans="1:11" ht="15.75">
      <c r="A28" s="7">
        <v>23</v>
      </c>
      <c r="B28" s="112" t="s">
        <v>3</v>
      </c>
      <c r="C28" s="113" t="s">
        <v>36</v>
      </c>
      <c r="D28" s="107" t="s">
        <v>107</v>
      </c>
      <c r="E28" s="107" t="s">
        <v>177</v>
      </c>
      <c r="F28" s="108">
        <v>3.58</v>
      </c>
      <c r="G28" s="109">
        <v>8</v>
      </c>
      <c r="H28" s="108">
        <v>3.2</v>
      </c>
      <c r="I28" s="108">
        <v>3.45</v>
      </c>
      <c r="J28" s="111" t="s">
        <v>171</v>
      </c>
      <c r="K28" s="111"/>
    </row>
    <row r="29" spans="1:11" ht="15.75">
      <c r="A29" s="7">
        <v>24</v>
      </c>
      <c r="B29" s="116" t="s">
        <v>145</v>
      </c>
      <c r="C29" s="117" t="s">
        <v>146</v>
      </c>
      <c r="D29" s="118" t="s">
        <v>147</v>
      </c>
      <c r="E29" s="119" t="s">
        <v>178</v>
      </c>
      <c r="F29" s="120">
        <v>3.61</v>
      </c>
      <c r="G29" s="121">
        <v>8.7</v>
      </c>
      <c r="H29" s="122">
        <v>3.48</v>
      </c>
      <c r="I29" s="123">
        <v>3.57</v>
      </c>
      <c r="J29" s="110" t="s">
        <v>171</v>
      </c>
      <c r="K29" s="38"/>
    </row>
    <row r="30" spans="1:11" ht="15.75">
      <c r="A30" s="7">
        <v>25</v>
      </c>
      <c r="B30" s="116" t="s">
        <v>3</v>
      </c>
      <c r="C30" s="117" t="s">
        <v>148</v>
      </c>
      <c r="D30" s="118" t="s">
        <v>149</v>
      </c>
      <c r="E30" s="119" t="s">
        <v>178</v>
      </c>
      <c r="F30" s="120">
        <v>3.46</v>
      </c>
      <c r="G30" s="121">
        <v>9.2</v>
      </c>
      <c r="H30" s="122">
        <v>3.68</v>
      </c>
      <c r="I30" s="123">
        <v>3.53</v>
      </c>
      <c r="J30" s="110" t="s">
        <v>171</v>
      </c>
      <c r="K30" s="38"/>
    </row>
    <row r="31" spans="1:11" ht="15.75">
      <c r="A31" s="7">
        <v>26</v>
      </c>
      <c r="B31" s="116" t="s">
        <v>150</v>
      </c>
      <c r="C31" s="117" t="s">
        <v>151</v>
      </c>
      <c r="D31" s="118" t="s">
        <v>152</v>
      </c>
      <c r="E31" s="124" t="s">
        <v>179</v>
      </c>
      <c r="F31" s="124">
        <v>3.32</v>
      </c>
      <c r="G31" s="125">
        <v>9.8</v>
      </c>
      <c r="H31" s="126">
        <v>3.92</v>
      </c>
      <c r="I31" s="123">
        <v>3.52</v>
      </c>
      <c r="J31" s="110" t="s">
        <v>171</v>
      </c>
      <c r="K31" s="38"/>
    </row>
    <row r="32" spans="1:11" ht="15.75">
      <c r="A32" s="7">
        <v>27</v>
      </c>
      <c r="B32" s="116" t="s">
        <v>153</v>
      </c>
      <c r="C32" s="117" t="s">
        <v>154</v>
      </c>
      <c r="D32" s="118" t="s">
        <v>155</v>
      </c>
      <c r="E32" s="120" t="s">
        <v>180</v>
      </c>
      <c r="F32" s="120">
        <v>3.21</v>
      </c>
      <c r="G32" s="121">
        <v>10</v>
      </c>
      <c r="H32" s="122">
        <v>4</v>
      </c>
      <c r="I32" s="123">
        <v>3.47</v>
      </c>
      <c r="J32" s="110" t="s">
        <v>171</v>
      </c>
      <c r="K32" s="38"/>
    </row>
    <row r="33" spans="1:11" ht="15.75">
      <c r="A33" s="7">
        <v>28</v>
      </c>
      <c r="B33" s="116" t="s">
        <v>56</v>
      </c>
      <c r="C33" s="117" t="s">
        <v>0</v>
      </c>
      <c r="D33" s="118" t="s">
        <v>119</v>
      </c>
      <c r="E33" s="119" t="s">
        <v>178</v>
      </c>
      <c r="F33" s="120">
        <v>3.29</v>
      </c>
      <c r="G33" s="121">
        <v>9.5</v>
      </c>
      <c r="H33" s="122">
        <v>3.8</v>
      </c>
      <c r="I33" s="123">
        <v>3.46</v>
      </c>
      <c r="J33" s="110" t="s">
        <v>171</v>
      </c>
      <c r="K33" s="38"/>
    </row>
    <row r="34" spans="1:11" ht="15.75">
      <c r="A34" s="7">
        <v>29</v>
      </c>
      <c r="B34" s="116" t="s">
        <v>75</v>
      </c>
      <c r="C34" s="117" t="s">
        <v>6</v>
      </c>
      <c r="D34" s="118" t="s">
        <v>156</v>
      </c>
      <c r="E34" s="120" t="s">
        <v>180</v>
      </c>
      <c r="F34" s="120">
        <v>3.36</v>
      </c>
      <c r="G34" s="121">
        <v>9</v>
      </c>
      <c r="H34" s="122">
        <v>3.6</v>
      </c>
      <c r="I34" s="123">
        <v>3.44</v>
      </c>
      <c r="J34" s="110" t="s">
        <v>171</v>
      </c>
      <c r="K34" s="38"/>
    </row>
    <row r="35" spans="1:11" ht="15.75">
      <c r="A35" s="7">
        <v>30</v>
      </c>
      <c r="B35" s="116" t="s">
        <v>42</v>
      </c>
      <c r="C35" s="117" t="s">
        <v>31</v>
      </c>
      <c r="D35" s="118" t="s">
        <v>157</v>
      </c>
      <c r="E35" s="119" t="s">
        <v>178</v>
      </c>
      <c r="F35" s="120">
        <v>3.32</v>
      </c>
      <c r="G35" s="121">
        <v>9</v>
      </c>
      <c r="H35" s="122">
        <v>3.6</v>
      </c>
      <c r="I35" s="123">
        <v>3.41</v>
      </c>
      <c r="J35" s="110" t="s">
        <v>171</v>
      </c>
      <c r="K35" s="38"/>
    </row>
    <row r="36" spans="1:11" ht="15.75">
      <c r="A36" s="7">
        <v>31</v>
      </c>
      <c r="B36" s="116" t="s">
        <v>158</v>
      </c>
      <c r="C36" s="117" t="s">
        <v>159</v>
      </c>
      <c r="D36" s="118" t="s">
        <v>160</v>
      </c>
      <c r="E36" s="119" t="s">
        <v>178</v>
      </c>
      <c r="F36" s="120">
        <v>3.32</v>
      </c>
      <c r="G36" s="121">
        <v>8.8</v>
      </c>
      <c r="H36" s="122">
        <v>3.52</v>
      </c>
      <c r="I36" s="123">
        <v>3.39</v>
      </c>
      <c r="J36" s="110" t="s">
        <v>171</v>
      </c>
      <c r="K36" s="38"/>
    </row>
    <row r="37" spans="1:11" ht="15.75">
      <c r="A37" s="7">
        <v>32</v>
      </c>
      <c r="B37" s="116" t="s">
        <v>161</v>
      </c>
      <c r="C37" s="117" t="s">
        <v>162</v>
      </c>
      <c r="D37" s="118" t="s">
        <v>163</v>
      </c>
      <c r="E37" s="124" t="s">
        <v>179</v>
      </c>
      <c r="F37" s="124">
        <v>3.21</v>
      </c>
      <c r="G37" s="125">
        <v>9.3</v>
      </c>
      <c r="H37" s="126">
        <v>3.72</v>
      </c>
      <c r="I37" s="123">
        <v>3.38</v>
      </c>
      <c r="J37" s="110" t="s">
        <v>171</v>
      </c>
      <c r="K37" s="38"/>
    </row>
    <row r="38" spans="1:11" ht="15.75">
      <c r="A38" s="7">
        <v>33</v>
      </c>
      <c r="B38" s="116" t="s">
        <v>46</v>
      </c>
      <c r="C38" s="117" t="s">
        <v>118</v>
      </c>
      <c r="D38" s="118" t="s">
        <v>164</v>
      </c>
      <c r="E38" s="124" t="s">
        <v>179</v>
      </c>
      <c r="F38" s="124">
        <v>3.21</v>
      </c>
      <c r="G38" s="125">
        <v>9.1</v>
      </c>
      <c r="H38" s="126">
        <v>3.64</v>
      </c>
      <c r="I38" s="123">
        <v>3.35</v>
      </c>
      <c r="J38" s="110" t="s">
        <v>171</v>
      </c>
      <c r="K38" s="38"/>
    </row>
    <row r="39" spans="1:11" ht="15.75">
      <c r="A39" s="7">
        <v>34</v>
      </c>
      <c r="B39" s="116" t="s">
        <v>165</v>
      </c>
      <c r="C39" s="117" t="s">
        <v>31</v>
      </c>
      <c r="D39" s="118" t="s">
        <v>166</v>
      </c>
      <c r="E39" s="119" t="s">
        <v>178</v>
      </c>
      <c r="F39" s="120">
        <v>3.29</v>
      </c>
      <c r="G39" s="121">
        <v>8.5</v>
      </c>
      <c r="H39" s="122">
        <v>3.4</v>
      </c>
      <c r="I39" s="123">
        <v>3.33</v>
      </c>
      <c r="J39" s="110" t="s">
        <v>171</v>
      </c>
      <c r="K39" s="38"/>
    </row>
    <row r="40" spans="1:11" ht="15.75">
      <c r="A40" s="7">
        <v>35</v>
      </c>
      <c r="B40" s="116" t="s">
        <v>64</v>
      </c>
      <c r="C40" s="117" t="s">
        <v>167</v>
      </c>
      <c r="D40" s="118" t="s">
        <v>168</v>
      </c>
      <c r="E40" s="120" t="s">
        <v>180</v>
      </c>
      <c r="F40" s="120">
        <v>3.39</v>
      </c>
      <c r="G40" s="121">
        <v>8</v>
      </c>
      <c r="H40" s="122">
        <v>3.2</v>
      </c>
      <c r="I40" s="123">
        <v>3.33</v>
      </c>
      <c r="J40" s="110" t="s">
        <v>171</v>
      </c>
      <c r="K40" s="38"/>
    </row>
    <row r="41" spans="1:11" ht="15.75">
      <c r="A41" s="7">
        <v>36</v>
      </c>
      <c r="B41" s="116" t="s">
        <v>3</v>
      </c>
      <c r="C41" s="117" t="s">
        <v>15</v>
      </c>
      <c r="D41" s="118" t="s">
        <v>169</v>
      </c>
      <c r="E41" s="120" t="s">
        <v>180</v>
      </c>
      <c r="F41" s="120">
        <v>3.25</v>
      </c>
      <c r="G41" s="121">
        <v>8.4</v>
      </c>
      <c r="H41" s="122">
        <v>3.36</v>
      </c>
      <c r="I41" s="123">
        <v>3.29</v>
      </c>
      <c r="J41" s="110" t="s">
        <v>171</v>
      </c>
      <c r="K41" s="38"/>
    </row>
    <row r="42" spans="1:11" ht="15.75">
      <c r="A42" s="7">
        <v>37</v>
      </c>
      <c r="B42" s="127" t="s">
        <v>16</v>
      </c>
      <c r="C42" s="128" t="s">
        <v>6</v>
      </c>
      <c r="D42" s="129" t="s">
        <v>128</v>
      </c>
      <c r="E42" s="124" t="s">
        <v>181</v>
      </c>
      <c r="F42" s="126">
        <v>3.67</v>
      </c>
      <c r="G42" s="125">
        <v>9.5</v>
      </c>
      <c r="H42" s="126">
        <v>3.8</v>
      </c>
      <c r="I42" s="123">
        <v>3.71</v>
      </c>
      <c r="J42" s="110" t="s">
        <v>170</v>
      </c>
      <c r="K42" s="111"/>
    </row>
    <row r="43" spans="1:11" ht="15.75">
      <c r="A43" s="7">
        <v>38</v>
      </c>
      <c r="B43" s="127" t="s">
        <v>3</v>
      </c>
      <c r="C43" s="128" t="s">
        <v>129</v>
      </c>
      <c r="D43" s="129" t="s">
        <v>130</v>
      </c>
      <c r="E43" s="124" t="s">
        <v>181</v>
      </c>
      <c r="F43" s="126">
        <v>3.23</v>
      </c>
      <c r="G43" s="125">
        <v>8.3</v>
      </c>
      <c r="H43" s="126">
        <v>3.32</v>
      </c>
      <c r="I43" s="123">
        <v>3.26</v>
      </c>
      <c r="J43" s="110" t="s">
        <v>171</v>
      </c>
      <c r="K43" s="111"/>
    </row>
    <row r="44" spans="1:11" ht="15.75">
      <c r="A44" s="7">
        <v>39</v>
      </c>
      <c r="B44" s="130" t="s">
        <v>3</v>
      </c>
      <c r="C44" s="131" t="s">
        <v>131</v>
      </c>
      <c r="D44" s="132" t="s">
        <v>132</v>
      </c>
      <c r="E44" s="124" t="s">
        <v>182</v>
      </c>
      <c r="F44" s="124">
        <v>3.3</v>
      </c>
      <c r="G44" s="125">
        <v>8</v>
      </c>
      <c r="H44" s="126">
        <v>3.2</v>
      </c>
      <c r="I44" s="123">
        <v>3.27</v>
      </c>
      <c r="J44" s="110" t="s">
        <v>171</v>
      </c>
      <c r="K44" s="111"/>
    </row>
    <row r="45" spans="1:11" ht="15.75">
      <c r="A45" s="7">
        <v>40</v>
      </c>
      <c r="B45" s="127" t="s">
        <v>133</v>
      </c>
      <c r="C45" s="128" t="s">
        <v>29</v>
      </c>
      <c r="D45" s="129" t="s">
        <v>134</v>
      </c>
      <c r="E45" s="124" t="s">
        <v>181</v>
      </c>
      <c r="F45" s="126">
        <v>3.33</v>
      </c>
      <c r="G45" s="125">
        <v>8.4</v>
      </c>
      <c r="H45" s="126">
        <v>3.36</v>
      </c>
      <c r="I45" s="123">
        <v>3.34</v>
      </c>
      <c r="J45" s="110" t="s">
        <v>171</v>
      </c>
      <c r="K45" s="114"/>
    </row>
    <row r="46" spans="1:11" ht="15.75">
      <c r="A46" s="7">
        <v>41</v>
      </c>
      <c r="B46" s="27" t="s">
        <v>3</v>
      </c>
      <c r="C46" s="28" t="s">
        <v>63</v>
      </c>
      <c r="D46" s="29" t="s">
        <v>135</v>
      </c>
      <c r="E46" s="124" t="s">
        <v>181</v>
      </c>
      <c r="F46" s="126">
        <v>3.33</v>
      </c>
      <c r="G46" s="125">
        <v>8.7</v>
      </c>
      <c r="H46" s="126">
        <v>3.48</v>
      </c>
      <c r="I46" s="123">
        <v>3.38</v>
      </c>
      <c r="J46" s="110" t="s">
        <v>171</v>
      </c>
      <c r="K46" s="111"/>
    </row>
    <row r="47" spans="1:11" ht="15.75">
      <c r="A47" s="7">
        <v>42</v>
      </c>
      <c r="B47" s="130" t="s">
        <v>3</v>
      </c>
      <c r="C47" s="131" t="s">
        <v>136</v>
      </c>
      <c r="D47" s="132" t="s">
        <v>135</v>
      </c>
      <c r="E47" s="124" t="s">
        <v>182</v>
      </c>
      <c r="F47" s="126">
        <v>3.3</v>
      </c>
      <c r="G47" s="125">
        <v>9</v>
      </c>
      <c r="H47" s="126">
        <v>3.6</v>
      </c>
      <c r="I47" s="123">
        <v>3.4</v>
      </c>
      <c r="J47" s="110" t="s">
        <v>171</v>
      </c>
      <c r="K47" s="111"/>
    </row>
    <row r="48" spans="1:11" ht="15.75">
      <c r="A48" s="7">
        <v>43</v>
      </c>
      <c r="B48" s="130" t="s">
        <v>137</v>
      </c>
      <c r="C48" s="131" t="s">
        <v>26</v>
      </c>
      <c r="D48" s="132" t="s">
        <v>138</v>
      </c>
      <c r="E48" s="124" t="s">
        <v>182</v>
      </c>
      <c r="F48" s="124">
        <v>2.53</v>
      </c>
      <c r="G48" s="125">
        <v>7</v>
      </c>
      <c r="H48" s="126">
        <v>2.8</v>
      </c>
      <c r="I48" s="123">
        <v>2.62</v>
      </c>
      <c r="J48" s="110" t="s">
        <v>172</v>
      </c>
      <c r="K48" s="114"/>
    </row>
    <row r="49" spans="1:11" ht="15.75">
      <c r="A49" s="7">
        <v>44</v>
      </c>
      <c r="B49" s="133" t="s">
        <v>139</v>
      </c>
      <c r="C49" s="134" t="s">
        <v>2</v>
      </c>
      <c r="D49" s="29" t="s">
        <v>140</v>
      </c>
      <c r="E49" s="124" t="s">
        <v>181</v>
      </c>
      <c r="F49" s="126">
        <v>2.5</v>
      </c>
      <c r="G49" s="125">
        <v>7.2</v>
      </c>
      <c r="H49" s="126">
        <v>2.88</v>
      </c>
      <c r="I49" s="123">
        <v>2.63</v>
      </c>
      <c r="J49" s="110" t="s">
        <v>172</v>
      </c>
      <c r="K49" s="111"/>
    </row>
    <row r="50" spans="1:11" ht="30">
      <c r="A50" s="7">
        <v>45</v>
      </c>
      <c r="B50" s="130" t="s">
        <v>141</v>
      </c>
      <c r="C50" s="131" t="s">
        <v>142</v>
      </c>
      <c r="D50" s="132" t="s">
        <v>143</v>
      </c>
      <c r="E50" s="124" t="s">
        <v>182</v>
      </c>
      <c r="F50" s="124">
        <v>2.57</v>
      </c>
      <c r="G50" s="125">
        <v>7.4</v>
      </c>
      <c r="H50" s="126">
        <v>2.96</v>
      </c>
      <c r="I50" s="123">
        <v>2.7</v>
      </c>
      <c r="J50" s="110" t="s">
        <v>172</v>
      </c>
      <c r="K50" s="111"/>
    </row>
    <row r="51" spans="1:11" ht="15.75">
      <c r="A51" s="7">
        <v>46</v>
      </c>
      <c r="B51" s="130" t="s">
        <v>3</v>
      </c>
      <c r="C51" s="131" t="s">
        <v>23</v>
      </c>
      <c r="D51" s="132" t="s">
        <v>144</v>
      </c>
      <c r="E51" s="124" t="s">
        <v>182</v>
      </c>
      <c r="F51" s="124">
        <v>2.67</v>
      </c>
      <c r="G51" s="125">
        <v>7</v>
      </c>
      <c r="H51" s="126">
        <v>2.8</v>
      </c>
      <c r="I51" s="123">
        <v>2.71</v>
      </c>
      <c r="J51" s="110" t="s">
        <v>172</v>
      </c>
      <c r="K51" s="135"/>
    </row>
    <row r="52" spans="1:11" ht="15.75">
      <c r="A52" s="7">
        <v>47</v>
      </c>
      <c r="B52" s="81" t="s">
        <v>183</v>
      </c>
      <c r="C52" s="82" t="s">
        <v>184</v>
      </c>
      <c r="D52" s="88" t="s">
        <v>185</v>
      </c>
      <c r="E52" s="136" t="s">
        <v>186</v>
      </c>
      <c r="F52" s="84">
        <v>3.6</v>
      </c>
      <c r="G52" s="85">
        <v>10</v>
      </c>
      <c r="H52" s="86">
        <v>4</v>
      </c>
      <c r="I52" s="86">
        <v>3.733333333333333</v>
      </c>
      <c r="J52" s="110" t="s">
        <v>170</v>
      </c>
      <c r="K52" s="84"/>
    </row>
    <row r="53" spans="1:11" ht="15.75">
      <c r="A53" s="7">
        <v>48</v>
      </c>
      <c r="B53" s="81" t="s">
        <v>3</v>
      </c>
      <c r="C53" s="82" t="s">
        <v>1</v>
      </c>
      <c r="D53" s="88" t="s">
        <v>187</v>
      </c>
      <c r="E53" s="136" t="s">
        <v>186</v>
      </c>
      <c r="F53" s="84">
        <v>3.58</v>
      </c>
      <c r="G53" s="85">
        <v>10</v>
      </c>
      <c r="H53" s="86">
        <v>4</v>
      </c>
      <c r="I53" s="86">
        <v>3.72</v>
      </c>
      <c r="J53" s="110" t="s">
        <v>171</v>
      </c>
      <c r="K53" s="84"/>
    </row>
    <row r="54" spans="1:11" ht="15.75">
      <c r="A54" s="7">
        <v>49</v>
      </c>
      <c r="B54" s="81" t="s">
        <v>57</v>
      </c>
      <c r="C54" s="82" t="s">
        <v>43</v>
      </c>
      <c r="D54" s="88" t="s">
        <v>188</v>
      </c>
      <c r="E54" s="136" t="s">
        <v>186</v>
      </c>
      <c r="F54" s="84">
        <v>3.55</v>
      </c>
      <c r="G54" s="85">
        <v>10</v>
      </c>
      <c r="H54" s="86">
        <v>4</v>
      </c>
      <c r="I54" s="86">
        <v>3.7</v>
      </c>
      <c r="J54" s="110" t="s">
        <v>171</v>
      </c>
      <c r="K54" s="84"/>
    </row>
    <row r="55" spans="1:11" ht="15.75">
      <c r="A55" s="7">
        <v>50</v>
      </c>
      <c r="B55" s="62" t="s">
        <v>189</v>
      </c>
      <c r="C55" s="137" t="s">
        <v>190</v>
      </c>
      <c r="D55" s="138" t="s">
        <v>44</v>
      </c>
      <c r="E55" s="78" t="s">
        <v>191</v>
      </c>
      <c r="F55" s="66">
        <v>3.92</v>
      </c>
      <c r="G55" s="67">
        <v>10</v>
      </c>
      <c r="H55" s="66">
        <f>G55*0.04</f>
        <v>0.4</v>
      </c>
      <c r="I55" s="66">
        <f>(F55*2+H55)/3</f>
        <v>2.7466666666666666</v>
      </c>
      <c r="J55" s="110" t="s">
        <v>170</v>
      </c>
      <c r="K55" s="139"/>
    </row>
    <row r="56" spans="1:11" ht="15.75">
      <c r="A56" s="7">
        <v>51</v>
      </c>
      <c r="B56" s="140" t="s">
        <v>192</v>
      </c>
      <c r="C56" s="137" t="s">
        <v>24</v>
      </c>
      <c r="D56" s="138" t="s">
        <v>104</v>
      </c>
      <c r="E56" s="78" t="s">
        <v>191</v>
      </c>
      <c r="F56" s="66">
        <v>3.61</v>
      </c>
      <c r="G56" s="141">
        <v>10</v>
      </c>
      <c r="H56" s="66">
        <f>G56*0.04</f>
        <v>0.4</v>
      </c>
      <c r="I56" s="66">
        <f>(F56*2+H56)/3</f>
        <v>2.54</v>
      </c>
      <c r="J56" s="110" t="s">
        <v>170</v>
      </c>
      <c r="K56" s="139"/>
    </row>
    <row r="57" spans="1:11" ht="15.75">
      <c r="A57" s="7">
        <v>52</v>
      </c>
      <c r="B57" s="62" t="s">
        <v>193</v>
      </c>
      <c r="C57" s="137" t="s">
        <v>194</v>
      </c>
      <c r="D57" s="142" t="s">
        <v>195</v>
      </c>
      <c r="E57" s="78" t="s">
        <v>191</v>
      </c>
      <c r="F57" s="66">
        <v>3.64</v>
      </c>
      <c r="G57" s="67">
        <v>9.7</v>
      </c>
      <c r="H57" s="66">
        <f>G57*0.04</f>
        <v>0.38799999999999996</v>
      </c>
      <c r="I57" s="66">
        <f>(F57*2+H57)/3</f>
        <v>2.556</v>
      </c>
      <c r="J57" s="110" t="s">
        <v>170</v>
      </c>
      <c r="K57" s="139"/>
    </row>
    <row r="58" spans="1:11" ht="15.75">
      <c r="A58" s="7">
        <v>53</v>
      </c>
      <c r="B58" s="143" t="s">
        <v>3</v>
      </c>
      <c r="C58" s="144" t="s">
        <v>196</v>
      </c>
      <c r="D58" s="145" t="s">
        <v>197</v>
      </c>
      <c r="E58" s="136" t="s">
        <v>198</v>
      </c>
      <c r="F58" s="146">
        <v>3.28</v>
      </c>
      <c r="G58" s="147">
        <v>10</v>
      </c>
      <c r="H58" s="148">
        <f>G58*0.04</f>
        <v>0.4</v>
      </c>
      <c r="I58" s="148">
        <v>3.52</v>
      </c>
      <c r="J58" s="110" t="s">
        <v>171</v>
      </c>
      <c r="K58" s="146"/>
    </row>
    <row r="59" spans="1:11" ht="15.75">
      <c r="A59" s="7">
        <v>54</v>
      </c>
      <c r="B59" s="149" t="s">
        <v>199</v>
      </c>
      <c r="C59" s="150" t="s">
        <v>200</v>
      </c>
      <c r="D59" s="151">
        <v>35404</v>
      </c>
      <c r="E59" s="78" t="s">
        <v>201</v>
      </c>
      <c r="F59" s="152">
        <v>3.09</v>
      </c>
      <c r="G59" s="153">
        <v>9.7</v>
      </c>
      <c r="H59" s="152">
        <v>3.88</v>
      </c>
      <c r="I59" s="152">
        <v>3.353333333333333</v>
      </c>
      <c r="J59" s="110" t="s">
        <v>172</v>
      </c>
      <c r="K59" s="68"/>
    </row>
    <row r="60" spans="1:11" ht="15.75">
      <c r="A60" s="7">
        <v>55</v>
      </c>
      <c r="B60" s="149" t="s">
        <v>202</v>
      </c>
      <c r="C60" s="150" t="s">
        <v>82</v>
      </c>
      <c r="D60" s="64">
        <v>31015</v>
      </c>
      <c r="E60" s="78" t="s">
        <v>201</v>
      </c>
      <c r="F60" s="152">
        <v>2.88</v>
      </c>
      <c r="G60" s="153">
        <v>10</v>
      </c>
      <c r="H60" s="152">
        <v>4</v>
      </c>
      <c r="I60" s="152">
        <v>3.2533333333333334</v>
      </c>
      <c r="J60" s="110" t="s">
        <v>172</v>
      </c>
      <c r="K60" s="68"/>
    </row>
    <row r="61" spans="1:11" ht="15.75">
      <c r="A61" s="7">
        <v>56</v>
      </c>
      <c r="B61" s="149" t="s">
        <v>3</v>
      </c>
      <c r="C61" s="150" t="s">
        <v>203</v>
      </c>
      <c r="D61" s="151">
        <v>34344</v>
      </c>
      <c r="E61" s="78" t="s">
        <v>201</v>
      </c>
      <c r="F61" s="152">
        <v>2.81</v>
      </c>
      <c r="G61" s="153">
        <v>9.9</v>
      </c>
      <c r="H61" s="152">
        <v>3.96</v>
      </c>
      <c r="I61" s="152">
        <v>3.1933333333333334</v>
      </c>
      <c r="J61" s="110" t="s">
        <v>172</v>
      </c>
      <c r="K61" s="68"/>
    </row>
    <row r="62" spans="1:11" ht="15.75">
      <c r="A62" s="7">
        <v>57</v>
      </c>
      <c r="B62" s="154" t="s">
        <v>204</v>
      </c>
      <c r="C62" s="155" t="s">
        <v>146</v>
      </c>
      <c r="D62" s="151">
        <v>35788</v>
      </c>
      <c r="E62" s="78" t="s">
        <v>201</v>
      </c>
      <c r="F62" s="152">
        <v>2.66</v>
      </c>
      <c r="G62" s="153">
        <v>10</v>
      </c>
      <c r="H62" s="152">
        <v>4</v>
      </c>
      <c r="I62" s="152">
        <v>3.106666666666667</v>
      </c>
      <c r="J62" s="110" t="s">
        <v>172</v>
      </c>
      <c r="K62" s="68"/>
    </row>
    <row r="63" spans="1:11" ht="15.75">
      <c r="A63" s="7">
        <v>58</v>
      </c>
      <c r="B63" s="156" t="s">
        <v>205</v>
      </c>
      <c r="C63" s="157" t="s">
        <v>206</v>
      </c>
      <c r="D63" s="158">
        <v>35714</v>
      </c>
      <c r="E63" s="159" t="s">
        <v>207</v>
      </c>
      <c r="F63" s="159">
        <v>3.21</v>
      </c>
      <c r="G63" s="160">
        <v>9.8</v>
      </c>
      <c r="H63" s="161">
        <f>G63*0.04</f>
        <v>0.392</v>
      </c>
      <c r="I63" s="161">
        <f>(F63*2+H63)/3</f>
        <v>2.2706666666666666</v>
      </c>
      <c r="J63" s="110" t="s">
        <v>171</v>
      </c>
      <c r="K63" s="75"/>
    </row>
    <row r="64" spans="1:11" ht="15.75">
      <c r="A64" s="7">
        <v>59</v>
      </c>
      <c r="B64" s="81" t="s">
        <v>208</v>
      </c>
      <c r="C64" s="82" t="s">
        <v>209</v>
      </c>
      <c r="D64" s="83">
        <v>35392</v>
      </c>
      <c r="E64" s="78" t="s">
        <v>210</v>
      </c>
      <c r="F64" s="84">
        <v>3.57</v>
      </c>
      <c r="G64" s="85">
        <v>9</v>
      </c>
      <c r="H64" s="86">
        <v>3.6</v>
      </c>
      <c r="I64" s="86">
        <v>3.58</v>
      </c>
      <c r="J64" s="110" t="s">
        <v>171</v>
      </c>
      <c r="K64" s="68"/>
    </row>
    <row r="65" spans="1:11" ht="15.75">
      <c r="A65" s="7">
        <v>60</v>
      </c>
      <c r="B65" s="81" t="s">
        <v>3</v>
      </c>
      <c r="C65" s="82" t="s">
        <v>211</v>
      </c>
      <c r="D65" s="83">
        <v>35622</v>
      </c>
      <c r="E65" s="136" t="s">
        <v>210</v>
      </c>
      <c r="F65" s="84">
        <v>3.46</v>
      </c>
      <c r="G65" s="85">
        <v>9</v>
      </c>
      <c r="H65" s="86">
        <v>3.6</v>
      </c>
      <c r="I65" s="86">
        <v>3.5066666666666664</v>
      </c>
      <c r="J65" s="110" t="s">
        <v>171</v>
      </c>
      <c r="K65" s="162"/>
    </row>
    <row r="66" spans="1:11" ht="15.75">
      <c r="A66" s="7">
        <v>61</v>
      </c>
      <c r="B66" s="163" t="s">
        <v>212</v>
      </c>
      <c r="C66" s="164" t="s">
        <v>31</v>
      </c>
      <c r="D66" s="165">
        <v>35707</v>
      </c>
      <c r="E66" s="136" t="s">
        <v>210</v>
      </c>
      <c r="F66" s="84">
        <v>3.39</v>
      </c>
      <c r="G66" s="85">
        <v>9</v>
      </c>
      <c r="H66" s="86">
        <v>3.6</v>
      </c>
      <c r="I66" s="86">
        <v>3.46</v>
      </c>
      <c r="J66" s="110" t="s">
        <v>171</v>
      </c>
      <c r="K66" s="68"/>
    </row>
    <row r="67" spans="1:11" ht="15.75">
      <c r="A67" s="7">
        <v>62</v>
      </c>
      <c r="B67" s="81" t="s">
        <v>56</v>
      </c>
      <c r="C67" s="82" t="s">
        <v>31</v>
      </c>
      <c r="D67" s="83">
        <v>35719</v>
      </c>
      <c r="E67" s="136" t="s">
        <v>210</v>
      </c>
      <c r="F67" s="84">
        <v>3.36</v>
      </c>
      <c r="G67" s="85">
        <v>9</v>
      </c>
      <c r="H67" s="86">
        <v>3.6</v>
      </c>
      <c r="I67" s="86">
        <v>3.44</v>
      </c>
      <c r="J67" s="110" t="s">
        <v>171</v>
      </c>
      <c r="K67" s="68"/>
    </row>
    <row r="68" spans="1:11" ht="15.75">
      <c r="A68" s="7">
        <v>63</v>
      </c>
      <c r="B68" s="166" t="s">
        <v>58</v>
      </c>
      <c r="C68" s="167" t="s">
        <v>151</v>
      </c>
      <c r="D68" s="168">
        <v>35104</v>
      </c>
      <c r="E68" s="168" t="s">
        <v>213</v>
      </c>
      <c r="F68" s="169" t="s">
        <v>214</v>
      </c>
      <c r="G68" s="170">
        <v>9.8</v>
      </c>
      <c r="H68" s="171" t="s">
        <v>215</v>
      </c>
      <c r="I68" s="172">
        <v>3.51</v>
      </c>
      <c r="J68" s="172" t="s">
        <v>171</v>
      </c>
      <c r="K68" s="169"/>
    </row>
    <row r="69" spans="1:11" ht="15.75">
      <c r="A69" s="7">
        <v>64</v>
      </c>
      <c r="B69" s="166" t="s">
        <v>3</v>
      </c>
      <c r="C69" s="167" t="s">
        <v>38</v>
      </c>
      <c r="D69" s="168">
        <v>35105</v>
      </c>
      <c r="E69" s="168" t="s">
        <v>213</v>
      </c>
      <c r="F69" s="169" t="s">
        <v>216</v>
      </c>
      <c r="G69" s="170">
        <v>9</v>
      </c>
      <c r="H69" s="171">
        <v>3.6</v>
      </c>
      <c r="I69" s="172">
        <v>3.36</v>
      </c>
      <c r="J69" s="169" t="s">
        <v>171</v>
      </c>
      <c r="K69" s="173"/>
    </row>
    <row r="70" spans="1:11" ht="15.75">
      <c r="A70" s="7">
        <v>65</v>
      </c>
      <c r="B70" s="174" t="s">
        <v>42</v>
      </c>
      <c r="C70" s="175" t="s">
        <v>27</v>
      </c>
      <c r="D70" s="176" t="s">
        <v>217</v>
      </c>
      <c r="E70" s="168" t="s">
        <v>213</v>
      </c>
      <c r="F70" s="169" t="s">
        <v>218</v>
      </c>
      <c r="G70" s="170">
        <v>10</v>
      </c>
      <c r="H70" s="171">
        <v>4</v>
      </c>
      <c r="I70" s="172">
        <v>3.47</v>
      </c>
      <c r="J70" s="169" t="s">
        <v>171</v>
      </c>
      <c r="K70" s="173"/>
    </row>
    <row r="71" spans="1:11" ht="15.75">
      <c r="A71" s="7">
        <v>66</v>
      </c>
      <c r="B71" s="166" t="s">
        <v>25</v>
      </c>
      <c r="C71" s="167" t="s">
        <v>105</v>
      </c>
      <c r="D71" s="177" t="s">
        <v>219</v>
      </c>
      <c r="E71" s="168" t="s">
        <v>213</v>
      </c>
      <c r="F71" s="169" t="s">
        <v>220</v>
      </c>
      <c r="G71" s="170">
        <v>8.8</v>
      </c>
      <c r="H71" s="171" t="s">
        <v>221</v>
      </c>
      <c r="I71" s="172">
        <v>3.3</v>
      </c>
      <c r="J71" s="169" t="s">
        <v>172</v>
      </c>
      <c r="K71" s="173"/>
    </row>
    <row r="72" spans="1:11" ht="15.75">
      <c r="A72" s="7">
        <v>67</v>
      </c>
      <c r="B72" s="89" t="s">
        <v>56</v>
      </c>
      <c r="C72" s="90" t="s">
        <v>82</v>
      </c>
      <c r="D72" s="91">
        <v>35581</v>
      </c>
      <c r="E72" s="87" t="s">
        <v>224</v>
      </c>
      <c r="F72" s="87">
        <v>3.25</v>
      </c>
      <c r="G72" s="93">
        <v>8.9</v>
      </c>
      <c r="H72" s="92">
        <v>3.56</v>
      </c>
      <c r="I72" s="92">
        <v>3.35</v>
      </c>
      <c r="J72" s="87" t="s">
        <v>171</v>
      </c>
      <c r="K72" s="87"/>
    </row>
    <row r="73" spans="1:11" ht="15.75">
      <c r="A73" s="7">
        <v>68</v>
      </c>
      <c r="B73" s="89" t="s">
        <v>60</v>
      </c>
      <c r="C73" s="90" t="s">
        <v>4</v>
      </c>
      <c r="D73" s="91">
        <v>35323</v>
      </c>
      <c r="E73" s="87" t="s">
        <v>224</v>
      </c>
      <c r="F73" s="87">
        <v>3.21</v>
      </c>
      <c r="G73" s="93">
        <v>9</v>
      </c>
      <c r="H73" s="92">
        <v>3.6</v>
      </c>
      <c r="I73" s="92">
        <v>3.34</v>
      </c>
      <c r="J73" s="87" t="s">
        <v>171</v>
      </c>
      <c r="K73" s="87"/>
    </row>
    <row r="74" spans="1:11" ht="15.75">
      <c r="A74" s="7">
        <v>69</v>
      </c>
      <c r="B74" s="89" t="s">
        <v>3</v>
      </c>
      <c r="C74" s="90" t="s">
        <v>222</v>
      </c>
      <c r="D74" s="91">
        <v>35431</v>
      </c>
      <c r="E74" s="87" t="s">
        <v>224</v>
      </c>
      <c r="F74" s="87">
        <v>3.25</v>
      </c>
      <c r="G74" s="93">
        <v>8.7</v>
      </c>
      <c r="H74" s="92">
        <v>3.48</v>
      </c>
      <c r="I74" s="92">
        <v>3.33</v>
      </c>
      <c r="J74" s="87" t="s">
        <v>171</v>
      </c>
      <c r="K74" s="87"/>
    </row>
    <row r="75" spans="1:11" ht="15.75">
      <c r="A75" s="7">
        <v>70</v>
      </c>
      <c r="B75" s="89" t="s">
        <v>3</v>
      </c>
      <c r="C75" s="90" t="s">
        <v>223</v>
      </c>
      <c r="D75" s="91">
        <v>35608</v>
      </c>
      <c r="E75" s="87" t="s">
        <v>224</v>
      </c>
      <c r="F75" s="87">
        <v>3.11</v>
      </c>
      <c r="G75" s="93">
        <v>9.8</v>
      </c>
      <c r="H75" s="92">
        <v>3.92</v>
      </c>
      <c r="I75" s="92">
        <v>3.38</v>
      </c>
      <c r="J75" s="87" t="s">
        <v>172</v>
      </c>
      <c r="K75" s="87"/>
    </row>
    <row r="76" spans="2:10" ht="15.75">
      <c r="B76" s="188" t="s">
        <v>262</v>
      </c>
      <c r="C76" s="179"/>
      <c r="D76" s="179"/>
      <c r="E76" s="179"/>
      <c r="F76" s="204"/>
      <c r="G76" s="204"/>
      <c r="H76" s="204"/>
      <c r="I76" s="204"/>
      <c r="J76" s="204"/>
    </row>
    <row r="77" spans="2:10" ht="15.75">
      <c r="B77" s="180"/>
      <c r="C77" s="180"/>
      <c r="D77" s="180"/>
      <c r="E77" s="181"/>
      <c r="F77" s="189"/>
      <c r="G77" s="189"/>
      <c r="H77" s="189"/>
      <c r="I77" s="189"/>
      <c r="J77" s="189"/>
    </row>
    <row r="78" spans="2:10" ht="15.75">
      <c r="B78" s="179"/>
      <c r="C78" s="179"/>
      <c r="D78" s="179"/>
      <c r="E78" s="179"/>
      <c r="F78" s="185"/>
      <c r="G78" s="185"/>
      <c r="H78" s="185"/>
      <c r="I78" s="185"/>
      <c r="J78" s="185"/>
    </row>
    <row r="79" spans="2:10" ht="15.75">
      <c r="B79" s="180"/>
      <c r="C79" s="180"/>
      <c r="D79" s="180"/>
      <c r="E79" s="181"/>
      <c r="F79" s="189"/>
      <c r="G79" s="189"/>
      <c r="H79" s="189"/>
      <c r="I79" s="189"/>
      <c r="J79" s="189"/>
    </row>
    <row r="80" spans="2:10" ht="18.75">
      <c r="B80" s="182"/>
      <c r="C80" s="182"/>
      <c r="D80" s="182"/>
      <c r="E80" s="183"/>
      <c r="F80" s="183"/>
      <c r="G80" s="183"/>
      <c r="H80" s="183"/>
      <c r="I80" s="182"/>
      <c r="J80" s="182"/>
    </row>
    <row r="81" spans="2:10" ht="18.75">
      <c r="B81" s="182"/>
      <c r="C81" s="182"/>
      <c r="D81" s="182"/>
      <c r="E81" s="183"/>
      <c r="F81" s="183"/>
      <c r="G81" s="183"/>
      <c r="H81" s="183"/>
      <c r="I81" s="182"/>
      <c r="J81" s="182"/>
    </row>
    <row r="82" spans="2:10" ht="18.75">
      <c r="B82" s="182"/>
      <c r="C82" s="182"/>
      <c r="D82" s="182"/>
      <c r="E82" s="183"/>
      <c r="F82" s="183"/>
      <c r="G82" s="183"/>
      <c r="H82" s="183"/>
      <c r="I82" s="182"/>
      <c r="J82" s="182"/>
    </row>
    <row r="83" spans="2:10" ht="16.5">
      <c r="B83" s="184"/>
      <c r="C83" s="184"/>
      <c r="D83" s="184"/>
      <c r="E83" s="190"/>
      <c r="F83" s="190"/>
      <c r="G83" s="190"/>
      <c r="H83" s="190"/>
      <c r="I83" s="190"/>
      <c r="J83" s="190"/>
    </row>
  </sheetData>
  <sheetProtection/>
  <mergeCells count="15">
    <mergeCell ref="I4:I5"/>
    <mergeCell ref="J4:J5"/>
    <mergeCell ref="K4:K5"/>
    <mergeCell ref="E83:J83"/>
    <mergeCell ref="F76:J76"/>
    <mergeCell ref="F77:J77"/>
    <mergeCell ref="F79:J79"/>
    <mergeCell ref="A2:K2"/>
    <mergeCell ref="A4:A5"/>
    <mergeCell ref="B4:C5"/>
    <mergeCell ref="D4:D5"/>
    <mergeCell ref="E4:E5"/>
    <mergeCell ref="F4:F5"/>
    <mergeCell ref="G4:H4"/>
    <mergeCell ref="A3: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L9" sqref="L9"/>
    </sheetView>
  </sheetViews>
  <sheetFormatPr defaultColWidth="8.796875" defaultRowHeight="15"/>
  <cols>
    <col min="1" max="1" width="2.69921875" style="0" customWidth="1"/>
    <col min="2" max="2" width="12.69921875" style="0" customWidth="1"/>
    <col min="3" max="3" width="6.59765625" style="0" customWidth="1"/>
    <col min="4" max="4" width="9.8984375" style="4" customWidth="1"/>
    <col min="5" max="5" width="13" style="4" customWidth="1"/>
    <col min="6" max="6" width="5.3984375" style="4" customWidth="1"/>
    <col min="7" max="7" width="4" style="4" customWidth="1"/>
    <col min="8" max="8" width="4.8984375" style="4" customWidth="1"/>
    <col min="9" max="9" width="5.69921875" style="4" customWidth="1"/>
    <col min="10" max="10" width="8.5" style="4" customWidth="1"/>
    <col min="11" max="11" width="5.5" style="4" customWidth="1"/>
  </cols>
  <sheetData>
    <row r="1" spans="1:11" ht="15.75">
      <c r="A1" s="1" t="s">
        <v>8</v>
      </c>
      <c r="B1" s="1"/>
      <c r="C1" s="1"/>
      <c r="D1" s="3"/>
      <c r="E1" s="2"/>
      <c r="F1" s="2"/>
      <c r="G1" s="2"/>
      <c r="H1" s="2"/>
      <c r="I1" s="3"/>
      <c r="J1" s="3"/>
      <c r="K1" s="3"/>
    </row>
    <row r="2" spans="1:11" ht="15.75">
      <c r="A2" s="192" t="s">
        <v>260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>
      <c r="A3" s="191" t="s">
        <v>266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205" t="s">
        <v>10</v>
      </c>
      <c r="B4" s="205" t="s">
        <v>11</v>
      </c>
      <c r="C4" s="205"/>
      <c r="D4" s="205" t="s">
        <v>9</v>
      </c>
      <c r="E4" s="205" t="s">
        <v>13</v>
      </c>
      <c r="F4" s="203" t="s">
        <v>12</v>
      </c>
      <c r="G4" s="203" t="s">
        <v>14</v>
      </c>
      <c r="H4" s="203"/>
      <c r="I4" s="203" t="s">
        <v>18</v>
      </c>
      <c r="J4" s="203" t="s">
        <v>19</v>
      </c>
      <c r="K4" s="203" t="s">
        <v>20</v>
      </c>
    </row>
    <row r="5" spans="1:11" ht="15">
      <c r="A5" s="205"/>
      <c r="B5" s="205"/>
      <c r="C5" s="205"/>
      <c r="D5" s="205"/>
      <c r="E5" s="205"/>
      <c r="F5" s="203"/>
      <c r="G5" s="6" t="s">
        <v>21</v>
      </c>
      <c r="H5" s="6" t="s">
        <v>22</v>
      </c>
      <c r="I5" s="203"/>
      <c r="J5" s="203"/>
      <c r="K5" s="203"/>
    </row>
    <row r="6" spans="1:11" ht="15.75">
      <c r="A6" s="7">
        <v>1</v>
      </c>
      <c r="B6" s="8" t="s">
        <v>108</v>
      </c>
      <c r="C6" s="9" t="s">
        <v>15</v>
      </c>
      <c r="D6" s="10" t="s">
        <v>109</v>
      </c>
      <c r="E6" s="11" t="s">
        <v>237</v>
      </c>
      <c r="F6" s="12">
        <v>3.6</v>
      </c>
      <c r="G6" s="13">
        <v>10</v>
      </c>
      <c r="H6" s="12">
        <f aca="true" t="shared" si="0" ref="H6:H12">(G6*4)/10</f>
        <v>4</v>
      </c>
      <c r="I6" s="11">
        <f aca="true" t="shared" si="1" ref="I6:I12">ROUND((F6*2+H6)/3,2)</f>
        <v>3.73</v>
      </c>
      <c r="J6" s="14" t="str">
        <f aca="true" t="shared" si="2" ref="J6:J12">IF(MIN(F6:H6)&lt;2,"Yếu",IF(AND(2&lt;=MIN(F6:H6),MIN(F6:H6)&lt;2.5),"TBình",IF(AND(2.5&lt;=MIN(F6:H6),MIN(F6:H6)&lt;3.2),"Khá",IF(AND(3.2&lt;=MIN(F6:H6),MIN(F6:H6)&lt;3.6),"Giỏi","Xuất sắc"))))</f>
        <v>Xuất sắc</v>
      </c>
      <c r="K6" s="14"/>
    </row>
    <row r="7" spans="1:11" ht="15.75">
      <c r="A7" s="7">
        <v>2</v>
      </c>
      <c r="B7" s="8" t="s">
        <v>60</v>
      </c>
      <c r="C7" s="9" t="s">
        <v>0</v>
      </c>
      <c r="D7" s="10" t="s">
        <v>61</v>
      </c>
      <c r="E7" s="11" t="s">
        <v>238</v>
      </c>
      <c r="F7" s="12">
        <v>3.53</v>
      </c>
      <c r="G7" s="13">
        <v>9.7</v>
      </c>
      <c r="H7" s="12">
        <f t="shared" si="0"/>
        <v>3.88</v>
      </c>
      <c r="I7" s="12">
        <f t="shared" si="1"/>
        <v>3.65</v>
      </c>
      <c r="J7" s="14" t="str">
        <f t="shared" si="2"/>
        <v>Giỏi</v>
      </c>
      <c r="K7" s="14"/>
    </row>
    <row r="8" spans="1:11" ht="15.75">
      <c r="A8" s="7">
        <v>3</v>
      </c>
      <c r="B8" s="15" t="s">
        <v>110</v>
      </c>
      <c r="C8" s="9" t="s">
        <v>24</v>
      </c>
      <c r="D8" s="10" t="s">
        <v>111</v>
      </c>
      <c r="E8" s="11" t="s">
        <v>237</v>
      </c>
      <c r="F8" s="12">
        <v>3.45</v>
      </c>
      <c r="G8" s="13">
        <v>10</v>
      </c>
      <c r="H8" s="12">
        <f t="shared" si="0"/>
        <v>4</v>
      </c>
      <c r="I8" s="11">
        <f t="shared" si="1"/>
        <v>3.63</v>
      </c>
      <c r="J8" s="14" t="str">
        <f t="shared" si="2"/>
        <v>Giỏi</v>
      </c>
      <c r="K8" s="14"/>
    </row>
    <row r="9" spans="1:11" ht="15.75">
      <c r="A9" s="7">
        <v>4</v>
      </c>
      <c r="B9" s="15" t="s">
        <v>57</v>
      </c>
      <c r="C9" s="16" t="s">
        <v>23</v>
      </c>
      <c r="D9" s="10" t="s">
        <v>47</v>
      </c>
      <c r="E9" s="11" t="s">
        <v>237</v>
      </c>
      <c r="F9" s="12">
        <v>3.48</v>
      </c>
      <c r="G9" s="13">
        <v>8.9</v>
      </c>
      <c r="H9" s="12">
        <f t="shared" si="0"/>
        <v>3.56</v>
      </c>
      <c r="I9" s="11">
        <f t="shared" si="1"/>
        <v>3.51</v>
      </c>
      <c r="J9" s="14" t="str">
        <f t="shared" si="2"/>
        <v>Giỏi</v>
      </c>
      <c r="K9" s="14"/>
    </row>
    <row r="10" spans="1:11" ht="15.75">
      <c r="A10" s="7">
        <v>5</v>
      </c>
      <c r="B10" s="15" t="s">
        <v>58</v>
      </c>
      <c r="C10" s="16" t="s">
        <v>7</v>
      </c>
      <c r="D10" s="10" t="s">
        <v>59</v>
      </c>
      <c r="E10" s="11" t="s">
        <v>238</v>
      </c>
      <c r="F10" s="12">
        <v>3.33</v>
      </c>
      <c r="G10" s="13">
        <v>9.6</v>
      </c>
      <c r="H10" s="12">
        <f t="shared" si="0"/>
        <v>3.84</v>
      </c>
      <c r="I10" s="12">
        <f t="shared" si="1"/>
        <v>3.5</v>
      </c>
      <c r="J10" s="14" t="str">
        <f t="shared" si="2"/>
        <v>Giỏi</v>
      </c>
      <c r="K10" s="14"/>
    </row>
    <row r="11" spans="1:11" ht="15.75">
      <c r="A11" s="7">
        <v>6</v>
      </c>
      <c r="B11" s="8" t="s">
        <v>112</v>
      </c>
      <c r="C11" s="9" t="s">
        <v>29</v>
      </c>
      <c r="D11" s="10" t="s">
        <v>113</v>
      </c>
      <c r="E11" s="11" t="s">
        <v>237</v>
      </c>
      <c r="F11" s="12">
        <v>3.43</v>
      </c>
      <c r="G11" s="13">
        <v>8.5</v>
      </c>
      <c r="H11" s="12">
        <f t="shared" si="0"/>
        <v>3.4</v>
      </c>
      <c r="I11" s="11">
        <f t="shared" si="1"/>
        <v>3.42</v>
      </c>
      <c r="J11" s="14" t="str">
        <f t="shared" si="2"/>
        <v>Giỏi</v>
      </c>
      <c r="K11" s="14"/>
    </row>
    <row r="12" spans="1:11" ht="15.75">
      <c r="A12" s="7">
        <v>7</v>
      </c>
      <c r="B12" s="8" t="s">
        <v>114</v>
      </c>
      <c r="C12" s="9" t="s">
        <v>26</v>
      </c>
      <c r="D12" s="10" t="s">
        <v>115</v>
      </c>
      <c r="E12" s="11" t="s">
        <v>238</v>
      </c>
      <c r="F12" s="12">
        <v>3.33</v>
      </c>
      <c r="G12" s="13">
        <v>9</v>
      </c>
      <c r="H12" s="12">
        <f t="shared" si="0"/>
        <v>3.6</v>
      </c>
      <c r="I12" s="12">
        <f t="shared" si="1"/>
        <v>3.42</v>
      </c>
      <c r="J12" s="14" t="str">
        <f t="shared" si="2"/>
        <v>Giỏi</v>
      </c>
      <c r="K12" s="14"/>
    </row>
    <row r="13" spans="1:11" ht="15.75">
      <c r="A13" s="7">
        <v>8</v>
      </c>
      <c r="B13" s="17" t="s">
        <v>3</v>
      </c>
      <c r="C13" s="18" t="s">
        <v>105</v>
      </c>
      <c r="D13" s="11" t="s">
        <v>106</v>
      </c>
      <c r="E13" s="11" t="s">
        <v>239</v>
      </c>
      <c r="F13" s="12">
        <v>3.5</v>
      </c>
      <c r="G13" s="13">
        <v>9.8</v>
      </c>
      <c r="H13" s="12">
        <f>(G13*4)/10</f>
        <v>3.9200000000000004</v>
      </c>
      <c r="I13" s="11">
        <f>ROUND((F13*2+H13)/3,2)</f>
        <v>3.64</v>
      </c>
      <c r="J13" s="14" t="str">
        <f>IF(MIN(F13:H13)&lt;2,"Yếu",IF(AND(2&lt;=MIN(F13:H13),MIN(F13:H13)&lt;2.5),"TBình",IF(AND(2.5&lt;=MIN(F13:H13),MIN(F13:H13)&lt;3.2),"Khá",IF(AND(3.2&lt;=MIN(F13:H13),MIN(F13:H13)&lt;3.6),"Giỏi","Xuất sắc"))))</f>
        <v>Giỏi</v>
      </c>
      <c r="K13" s="14"/>
    </row>
    <row r="14" spans="1:11" ht="15.75">
      <c r="A14" s="7">
        <v>9</v>
      </c>
      <c r="B14" s="17" t="s">
        <v>16</v>
      </c>
      <c r="C14" s="18" t="s">
        <v>5</v>
      </c>
      <c r="D14" s="11" t="s">
        <v>62</v>
      </c>
      <c r="E14" s="11" t="s">
        <v>239</v>
      </c>
      <c r="F14" s="12">
        <v>3.33</v>
      </c>
      <c r="G14" s="13">
        <v>9.8</v>
      </c>
      <c r="H14" s="12">
        <f>(G14*4)/10</f>
        <v>3.9200000000000004</v>
      </c>
      <c r="I14" s="11">
        <f>ROUND((F14*2+H14)/3,2)</f>
        <v>3.53</v>
      </c>
      <c r="J14" s="14" t="str">
        <f>IF(MIN(F14:H14)&lt;2,"Yếu",IF(AND(2&lt;=MIN(F14:H14),MIN(F14:H14)&lt;2.5),"TBình",IF(AND(2.5&lt;=MIN(F14:H14),MIN(F14:H14)&lt;3.2),"Khá",IF(AND(3.2&lt;=MIN(F14:H14),MIN(F14:H14)&lt;3.6),"Giỏi","Xuất sắc"))))</f>
        <v>Giỏi</v>
      </c>
      <c r="K14" s="14"/>
    </row>
    <row r="15" spans="1:11" ht="15.75">
      <c r="A15" s="7">
        <v>10</v>
      </c>
      <c r="B15" s="19" t="s">
        <v>116</v>
      </c>
      <c r="C15" s="20" t="s">
        <v>27</v>
      </c>
      <c r="D15" s="21" t="s">
        <v>117</v>
      </c>
      <c r="E15" s="22" t="s">
        <v>246</v>
      </c>
      <c r="F15" s="23">
        <v>3.39</v>
      </c>
      <c r="G15" s="22">
        <v>9.5</v>
      </c>
      <c r="H15" s="23">
        <v>3.8</v>
      </c>
      <c r="I15" s="24">
        <v>3.53</v>
      </c>
      <c r="J15" s="24" t="s">
        <v>171</v>
      </c>
      <c r="K15" s="25"/>
    </row>
    <row r="16" spans="1:11" ht="15.75">
      <c r="A16" s="7">
        <v>11</v>
      </c>
      <c r="B16" s="19" t="s">
        <v>3</v>
      </c>
      <c r="C16" s="20" t="s">
        <v>118</v>
      </c>
      <c r="D16" s="21" t="s">
        <v>119</v>
      </c>
      <c r="E16" s="22" t="s">
        <v>246</v>
      </c>
      <c r="F16" s="23">
        <v>3.57</v>
      </c>
      <c r="G16" s="22">
        <v>8.1</v>
      </c>
      <c r="H16" s="22">
        <v>3.24</v>
      </c>
      <c r="I16" s="24">
        <v>3.46</v>
      </c>
      <c r="J16" s="24" t="s">
        <v>171</v>
      </c>
      <c r="K16" s="25"/>
    </row>
    <row r="17" spans="1:11" ht="15.75">
      <c r="A17" s="7">
        <v>12</v>
      </c>
      <c r="B17" s="19" t="s">
        <v>120</v>
      </c>
      <c r="C17" s="20" t="s">
        <v>36</v>
      </c>
      <c r="D17" s="21" t="s">
        <v>121</v>
      </c>
      <c r="E17" s="22" t="s">
        <v>246</v>
      </c>
      <c r="F17" s="23">
        <v>3.21</v>
      </c>
      <c r="G17" s="22">
        <v>8.8</v>
      </c>
      <c r="H17" s="22">
        <v>3.52</v>
      </c>
      <c r="I17" s="24">
        <v>3.31</v>
      </c>
      <c r="J17" s="24" t="s">
        <v>171</v>
      </c>
      <c r="K17" s="25"/>
    </row>
    <row r="18" spans="1:11" ht="15.75">
      <c r="A18" s="7">
        <v>13</v>
      </c>
      <c r="B18" s="19" t="s">
        <v>122</v>
      </c>
      <c r="C18" s="20" t="s">
        <v>123</v>
      </c>
      <c r="D18" s="21" t="s">
        <v>124</v>
      </c>
      <c r="E18" s="22" t="s">
        <v>246</v>
      </c>
      <c r="F18" s="23">
        <v>3.21</v>
      </c>
      <c r="G18" s="22">
        <v>8.7</v>
      </c>
      <c r="H18" s="22">
        <v>3.48</v>
      </c>
      <c r="I18" s="24">
        <v>3.3</v>
      </c>
      <c r="J18" s="24" t="s">
        <v>171</v>
      </c>
      <c r="K18" s="26"/>
    </row>
    <row r="19" spans="1:11" ht="15.75">
      <c r="A19" s="7">
        <v>14</v>
      </c>
      <c r="B19" s="27" t="s">
        <v>125</v>
      </c>
      <c r="C19" s="28" t="s">
        <v>126</v>
      </c>
      <c r="D19" s="29" t="s">
        <v>127</v>
      </c>
      <c r="E19" s="22" t="s">
        <v>181</v>
      </c>
      <c r="F19" s="23">
        <v>3.4</v>
      </c>
      <c r="G19" s="30">
        <v>8.1</v>
      </c>
      <c r="H19" s="23">
        <v>3.24</v>
      </c>
      <c r="I19" s="31">
        <v>3.35</v>
      </c>
      <c r="J19" s="24" t="s">
        <v>171</v>
      </c>
      <c r="K19" s="25"/>
    </row>
    <row r="20" spans="1:11" ht="15.75">
      <c r="A20" s="7">
        <v>15</v>
      </c>
      <c r="B20" s="32" t="s">
        <v>242</v>
      </c>
      <c r="C20" s="33" t="s">
        <v>240</v>
      </c>
      <c r="D20" s="34" t="s">
        <v>98</v>
      </c>
      <c r="E20" s="35" t="s">
        <v>247</v>
      </c>
      <c r="F20" s="36">
        <v>8</v>
      </c>
      <c r="G20" s="37">
        <v>9.5</v>
      </c>
      <c r="H20" s="31"/>
      <c r="I20" s="31">
        <v>8.5</v>
      </c>
      <c r="J20" s="24" t="s">
        <v>171</v>
      </c>
      <c r="K20" s="38"/>
    </row>
    <row r="21" spans="1:11" ht="15.75">
      <c r="A21" s="7">
        <v>16</v>
      </c>
      <c r="B21" s="32" t="s">
        <v>79</v>
      </c>
      <c r="C21" s="33" t="s">
        <v>241</v>
      </c>
      <c r="D21" s="34" t="s">
        <v>99</v>
      </c>
      <c r="E21" s="35" t="s">
        <v>247</v>
      </c>
      <c r="F21" s="36">
        <v>8.1</v>
      </c>
      <c r="G21" s="37">
        <v>8.7</v>
      </c>
      <c r="H21" s="31"/>
      <c r="I21" s="31">
        <v>8.3</v>
      </c>
      <c r="J21" s="24" t="s">
        <v>171</v>
      </c>
      <c r="K21" s="38"/>
    </row>
    <row r="22" spans="1:11" ht="15.75">
      <c r="A22" s="7">
        <v>17</v>
      </c>
      <c r="B22" s="39" t="s">
        <v>243</v>
      </c>
      <c r="C22" s="40" t="s">
        <v>31</v>
      </c>
      <c r="D22" s="41" t="s">
        <v>100</v>
      </c>
      <c r="E22" s="35" t="s">
        <v>248</v>
      </c>
      <c r="F22" s="42">
        <v>8.1</v>
      </c>
      <c r="G22" s="43">
        <v>8.3</v>
      </c>
      <c r="H22" s="44"/>
      <c r="I22" s="44">
        <v>8.17</v>
      </c>
      <c r="J22" s="24" t="s">
        <v>171</v>
      </c>
      <c r="K22" s="38"/>
    </row>
    <row r="23" spans="1:11" ht="15.75">
      <c r="A23" s="7">
        <v>18</v>
      </c>
      <c r="B23" s="32" t="s">
        <v>244</v>
      </c>
      <c r="C23" s="33" t="s">
        <v>29</v>
      </c>
      <c r="D23" s="34" t="s">
        <v>101</v>
      </c>
      <c r="E23" s="35" t="s">
        <v>247</v>
      </c>
      <c r="F23" s="45">
        <v>7.9</v>
      </c>
      <c r="G23" s="37">
        <v>9.3</v>
      </c>
      <c r="H23" s="31"/>
      <c r="I23" s="31">
        <v>8.37</v>
      </c>
      <c r="J23" s="24" t="s">
        <v>172</v>
      </c>
      <c r="K23" s="38"/>
    </row>
    <row r="24" spans="1:11" ht="15.75">
      <c r="A24" s="7">
        <v>19</v>
      </c>
      <c r="B24" s="32" t="s">
        <v>34</v>
      </c>
      <c r="C24" s="33" t="s">
        <v>24</v>
      </c>
      <c r="D24" s="34" t="s">
        <v>102</v>
      </c>
      <c r="E24" s="35" t="s">
        <v>247</v>
      </c>
      <c r="F24" s="45">
        <v>7.9</v>
      </c>
      <c r="G24" s="37">
        <v>8.9</v>
      </c>
      <c r="H24" s="31"/>
      <c r="I24" s="31">
        <v>8.23</v>
      </c>
      <c r="J24" s="24" t="s">
        <v>172</v>
      </c>
      <c r="K24" s="38"/>
    </row>
    <row r="25" spans="1:11" ht="15.75">
      <c r="A25" s="7">
        <v>20</v>
      </c>
      <c r="B25" s="39" t="s">
        <v>245</v>
      </c>
      <c r="C25" s="40" t="s">
        <v>38</v>
      </c>
      <c r="D25" s="41" t="s">
        <v>103</v>
      </c>
      <c r="E25" s="35" t="s">
        <v>248</v>
      </c>
      <c r="F25" s="45">
        <v>8.4</v>
      </c>
      <c r="G25" s="37">
        <v>7.5</v>
      </c>
      <c r="H25" s="31"/>
      <c r="I25" s="31">
        <v>8.1</v>
      </c>
      <c r="J25" s="24" t="s">
        <v>172</v>
      </c>
      <c r="K25" s="38"/>
    </row>
    <row r="26" spans="1:11" ht="15.75">
      <c r="A26" s="7">
        <v>21</v>
      </c>
      <c r="B26" s="46" t="s">
        <v>3</v>
      </c>
      <c r="C26" s="47" t="s">
        <v>31</v>
      </c>
      <c r="D26" s="48" t="s">
        <v>78</v>
      </c>
      <c r="E26" s="49" t="s">
        <v>249</v>
      </c>
      <c r="F26" s="45">
        <v>7.9</v>
      </c>
      <c r="G26" s="37">
        <v>7.6</v>
      </c>
      <c r="H26" s="45"/>
      <c r="I26" s="45">
        <v>7.8</v>
      </c>
      <c r="J26" s="50" t="s">
        <v>172</v>
      </c>
      <c r="K26" s="38"/>
    </row>
    <row r="27" spans="1:11" ht="15.75">
      <c r="A27" s="7">
        <v>22</v>
      </c>
      <c r="B27" s="46" t="s">
        <v>79</v>
      </c>
      <c r="C27" s="47" t="s">
        <v>29</v>
      </c>
      <c r="D27" s="48" t="s">
        <v>80</v>
      </c>
      <c r="E27" s="49" t="s">
        <v>249</v>
      </c>
      <c r="F27" s="45">
        <v>7.2</v>
      </c>
      <c r="G27" s="37">
        <v>8.5</v>
      </c>
      <c r="H27" s="45"/>
      <c r="I27" s="45">
        <v>7.63</v>
      </c>
      <c r="J27" s="50" t="s">
        <v>172</v>
      </c>
      <c r="K27" s="38"/>
    </row>
    <row r="28" spans="1:11" ht="15.75">
      <c r="A28" s="7">
        <v>23</v>
      </c>
      <c r="B28" s="51" t="s">
        <v>34</v>
      </c>
      <c r="C28" s="52" t="s">
        <v>32</v>
      </c>
      <c r="D28" s="53" t="s">
        <v>81</v>
      </c>
      <c r="E28" s="53" t="s">
        <v>250</v>
      </c>
      <c r="F28" s="54">
        <v>7.6</v>
      </c>
      <c r="G28" s="55">
        <v>8</v>
      </c>
      <c r="H28" s="54"/>
      <c r="I28" s="54">
        <v>7.6</v>
      </c>
      <c r="J28" s="24" t="s">
        <v>172</v>
      </c>
      <c r="K28" s="38"/>
    </row>
    <row r="29" spans="1:11" ht="15.75">
      <c r="A29" s="7">
        <v>24</v>
      </c>
      <c r="B29" s="51" t="s">
        <v>3</v>
      </c>
      <c r="C29" s="52" t="s">
        <v>82</v>
      </c>
      <c r="D29" s="53" t="s">
        <v>83</v>
      </c>
      <c r="E29" s="53" t="s">
        <v>250</v>
      </c>
      <c r="F29" s="54">
        <v>7.6</v>
      </c>
      <c r="G29" s="55">
        <v>7.5</v>
      </c>
      <c r="H29" s="54"/>
      <c r="I29" s="54">
        <v>7.53</v>
      </c>
      <c r="J29" s="24" t="s">
        <v>172</v>
      </c>
      <c r="K29" s="38"/>
    </row>
    <row r="30" spans="1:11" ht="15.75">
      <c r="A30" s="7">
        <v>25</v>
      </c>
      <c r="B30" s="51" t="s">
        <v>74</v>
      </c>
      <c r="C30" s="52" t="s">
        <v>65</v>
      </c>
      <c r="D30" s="53" t="s">
        <v>84</v>
      </c>
      <c r="E30" s="53" t="s">
        <v>250</v>
      </c>
      <c r="F30" s="54">
        <v>7.4</v>
      </c>
      <c r="G30" s="55">
        <v>7</v>
      </c>
      <c r="H30" s="54"/>
      <c r="I30" s="54">
        <v>7.43</v>
      </c>
      <c r="J30" s="24" t="s">
        <v>172</v>
      </c>
      <c r="K30" s="38"/>
    </row>
    <row r="31" spans="1:11" ht="15.75">
      <c r="A31" s="7">
        <v>26</v>
      </c>
      <c r="B31" s="51" t="s">
        <v>34</v>
      </c>
      <c r="C31" s="52" t="s">
        <v>4</v>
      </c>
      <c r="D31" s="53" t="s">
        <v>85</v>
      </c>
      <c r="E31" s="53" t="s">
        <v>250</v>
      </c>
      <c r="F31" s="54">
        <v>7.5</v>
      </c>
      <c r="G31" s="55">
        <v>8</v>
      </c>
      <c r="H31" s="54"/>
      <c r="I31" s="54">
        <v>7.57</v>
      </c>
      <c r="J31" s="24" t="s">
        <v>172</v>
      </c>
      <c r="K31" s="38"/>
    </row>
    <row r="32" spans="1:11" ht="15.75">
      <c r="A32" s="7">
        <v>27</v>
      </c>
      <c r="B32" s="46" t="s">
        <v>86</v>
      </c>
      <c r="C32" s="47" t="s">
        <v>29</v>
      </c>
      <c r="D32" s="48" t="s">
        <v>87</v>
      </c>
      <c r="E32" s="49" t="s">
        <v>249</v>
      </c>
      <c r="F32" s="45">
        <v>7.7</v>
      </c>
      <c r="G32" s="37">
        <v>7</v>
      </c>
      <c r="H32" s="45"/>
      <c r="I32" s="45">
        <v>7.47</v>
      </c>
      <c r="J32" s="50" t="s">
        <v>172</v>
      </c>
      <c r="K32" s="38"/>
    </row>
    <row r="33" spans="1:11" ht="15.75">
      <c r="A33" s="7">
        <v>28</v>
      </c>
      <c r="B33" s="46" t="s">
        <v>88</v>
      </c>
      <c r="C33" s="47" t="s">
        <v>29</v>
      </c>
      <c r="D33" s="48" t="s">
        <v>89</v>
      </c>
      <c r="E33" s="49" t="s">
        <v>249</v>
      </c>
      <c r="F33" s="45">
        <v>7.7</v>
      </c>
      <c r="G33" s="37">
        <v>7</v>
      </c>
      <c r="H33" s="45"/>
      <c r="I33" s="45">
        <v>7.47</v>
      </c>
      <c r="J33" s="50" t="s">
        <v>172</v>
      </c>
      <c r="K33" s="38"/>
    </row>
    <row r="34" spans="1:11" ht="15.75">
      <c r="A34" s="7">
        <v>29</v>
      </c>
      <c r="B34" s="56" t="s">
        <v>90</v>
      </c>
      <c r="C34" s="57" t="s">
        <v>91</v>
      </c>
      <c r="D34" s="58" t="s">
        <v>92</v>
      </c>
      <c r="E34" s="53" t="s">
        <v>250</v>
      </c>
      <c r="F34" s="54">
        <v>7.5</v>
      </c>
      <c r="G34" s="55">
        <v>7.5</v>
      </c>
      <c r="H34" s="54"/>
      <c r="I34" s="54">
        <v>7.47</v>
      </c>
      <c r="J34" s="24" t="s">
        <v>172</v>
      </c>
      <c r="K34" s="38"/>
    </row>
    <row r="35" spans="1:11" ht="15.75">
      <c r="A35" s="7">
        <v>30</v>
      </c>
      <c r="B35" s="46" t="s">
        <v>90</v>
      </c>
      <c r="C35" s="47" t="s">
        <v>93</v>
      </c>
      <c r="D35" s="48" t="s">
        <v>94</v>
      </c>
      <c r="E35" s="49" t="s">
        <v>249</v>
      </c>
      <c r="F35" s="45">
        <v>7.4</v>
      </c>
      <c r="G35" s="37">
        <v>7.4</v>
      </c>
      <c r="H35" s="45"/>
      <c r="I35" s="45">
        <v>7.4</v>
      </c>
      <c r="J35" s="50" t="s">
        <v>172</v>
      </c>
      <c r="K35" s="38"/>
    </row>
    <row r="36" spans="1:11" ht="15.75">
      <c r="A36" s="7">
        <v>31</v>
      </c>
      <c r="B36" s="46" t="s">
        <v>95</v>
      </c>
      <c r="C36" s="47" t="s">
        <v>4</v>
      </c>
      <c r="D36" s="48" t="s">
        <v>96</v>
      </c>
      <c r="E36" s="49" t="s">
        <v>249</v>
      </c>
      <c r="F36" s="45">
        <v>7.3</v>
      </c>
      <c r="G36" s="37">
        <v>7.6</v>
      </c>
      <c r="H36" s="45"/>
      <c r="I36" s="45">
        <v>7.4</v>
      </c>
      <c r="J36" s="50" t="s">
        <v>172</v>
      </c>
      <c r="K36" s="38"/>
    </row>
    <row r="37" spans="1:11" ht="15.75">
      <c r="A37" s="7">
        <v>32</v>
      </c>
      <c r="B37" s="59" t="s">
        <v>97</v>
      </c>
      <c r="C37" s="60" t="s">
        <v>23</v>
      </c>
      <c r="D37" s="61"/>
      <c r="E37" s="49" t="s">
        <v>249</v>
      </c>
      <c r="F37" s="45">
        <v>7.1</v>
      </c>
      <c r="G37" s="37">
        <v>8</v>
      </c>
      <c r="H37" s="45"/>
      <c r="I37" s="45">
        <v>7.4</v>
      </c>
      <c r="J37" s="50" t="s">
        <v>172</v>
      </c>
      <c r="K37" s="38"/>
    </row>
    <row r="38" spans="1:11" ht="15.75">
      <c r="A38" s="7">
        <v>33</v>
      </c>
      <c r="B38" s="62" t="s">
        <v>253</v>
      </c>
      <c r="C38" s="63" t="s">
        <v>29</v>
      </c>
      <c r="D38" s="64">
        <v>35408</v>
      </c>
      <c r="E38" s="65" t="s">
        <v>191</v>
      </c>
      <c r="F38" s="66">
        <v>3.42</v>
      </c>
      <c r="G38" s="67">
        <v>96</v>
      </c>
      <c r="H38" s="66">
        <f>G38*0.04</f>
        <v>3.84</v>
      </c>
      <c r="I38" s="66">
        <f>(F38*2+H38)/3</f>
        <v>3.56</v>
      </c>
      <c r="J38" s="24" t="s">
        <v>171</v>
      </c>
      <c r="K38" s="68"/>
    </row>
    <row r="39" spans="1:11" ht="15.75">
      <c r="A39" s="7">
        <v>34</v>
      </c>
      <c r="B39" s="69" t="s">
        <v>3</v>
      </c>
      <c r="C39" s="70" t="s">
        <v>251</v>
      </c>
      <c r="D39" s="71" t="s">
        <v>252</v>
      </c>
      <c r="E39" s="65" t="s">
        <v>186</v>
      </c>
      <c r="F39" s="72">
        <v>3.73</v>
      </c>
      <c r="G39" s="73">
        <v>10</v>
      </c>
      <c r="H39" s="74">
        <v>4</v>
      </c>
      <c r="I39" s="74">
        <v>3.82</v>
      </c>
      <c r="J39" s="14" t="str">
        <f>IF(MIN(F39:H39)&lt;2,"Yếu",IF(AND(2&lt;=MIN(F39:H39),MIN(F39:H39)&lt;2.5),"TBình",IF(AND(2.5&lt;=MIN(F39:H39),MIN(F39:H39)&lt;3.2),"Khá",IF(AND(3.2&lt;=MIN(F39:H39),MIN(F39:H39)&lt;3.6),"Giỏi","Xuất sắc"))))</f>
        <v>Xuất sắc</v>
      </c>
      <c r="K39" s="75"/>
    </row>
    <row r="40" spans="1:11" ht="15.75">
      <c r="A40" s="7">
        <v>35</v>
      </c>
      <c r="B40" s="76" t="s">
        <v>254</v>
      </c>
      <c r="C40" s="77" t="s">
        <v>255</v>
      </c>
      <c r="D40" s="64">
        <v>32042</v>
      </c>
      <c r="E40" s="78" t="s">
        <v>201</v>
      </c>
      <c r="F40" s="79">
        <v>3.75</v>
      </c>
      <c r="G40" s="80">
        <v>8.6</v>
      </c>
      <c r="H40" s="79">
        <v>3.44</v>
      </c>
      <c r="I40" s="79">
        <v>3.6466666666666665</v>
      </c>
      <c r="J40" s="24" t="s">
        <v>171</v>
      </c>
      <c r="K40" s="68"/>
    </row>
    <row r="41" spans="1:11" ht="15.75">
      <c r="A41" s="7">
        <v>36</v>
      </c>
      <c r="B41" s="81" t="s">
        <v>256</v>
      </c>
      <c r="C41" s="82" t="s">
        <v>257</v>
      </c>
      <c r="D41" s="83">
        <v>35363</v>
      </c>
      <c r="E41" s="78" t="s">
        <v>210</v>
      </c>
      <c r="F41" s="84">
        <v>3.11</v>
      </c>
      <c r="G41" s="85">
        <v>8.5</v>
      </c>
      <c r="H41" s="86">
        <v>3.4</v>
      </c>
      <c r="I41" s="86">
        <v>3.2066666666666666</v>
      </c>
      <c r="J41" s="87" t="s">
        <v>172</v>
      </c>
      <c r="K41" s="88"/>
    </row>
    <row r="42" spans="2:10" ht="15.75">
      <c r="B42" s="188" t="s">
        <v>263</v>
      </c>
      <c r="C42" s="179"/>
      <c r="D42" s="179"/>
      <c r="E42" s="179"/>
      <c r="F42" s="186"/>
      <c r="G42" s="186"/>
      <c r="H42" s="186"/>
      <c r="I42" s="186"/>
      <c r="J42" s="186"/>
    </row>
    <row r="43" spans="2:10" ht="15.75">
      <c r="B43" s="180"/>
      <c r="C43" s="180"/>
      <c r="D43" s="180"/>
      <c r="E43" s="181"/>
      <c r="F43" s="189"/>
      <c r="G43" s="189"/>
      <c r="H43" s="189"/>
      <c r="I43" s="189"/>
      <c r="J43" s="189"/>
    </row>
    <row r="44" spans="2:10" ht="15.75">
      <c r="B44" s="180"/>
      <c r="C44" s="180"/>
      <c r="D44" s="180"/>
      <c r="E44" s="181"/>
      <c r="F44" s="187"/>
      <c r="G44" s="187"/>
      <c r="H44" s="187"/>
      <c r="I44" s="187"/>
      <c r="J44" s="187"/>
    </row>
    <row r="45" spans="2:10" ht="18.75">
      <c r="B45" s="182"/>
      <c r="C45" s="182"/>
      <c r="D45" s="182"/>
      <c r="E45" s="183"/>
      <c r="F45" s="183"/>
      <c r="G45" s="183"/>
      <c r="H45" s="183"/>
      <c r="I45" s="182"/>
      <c r="J45" s="182"/>
    </row>
    <row r="46" spans="2:10" ht="18.75">
      <c r="B46" s="182"/>
      <c r="C46" s="182"/>
      <c r="D46" s="182"/>
      <c r="E46" s="183"/>
      <c r="F46" s="183"/>
      <c r="G46" s="183"/>
      <c r="H46" s="183"/>
      <c r="I46" s="182"/>
      <c r="J46" s="182"/>
    </row>
    <row r="47" spans="2:10" ht="18.75">
      <c r="B47" s="182"/>
      <c r="C47" s="182"/>
      <c r="D47" s="182"/>
      <c r="E47" s="183"/>
      <c r="F47" s="183"/>
      <c r="G47" s="183"/>
      <c r="H47" s="183"/>
      <c r="I47" s="182"/>
      <c r="J47" s="182"/>
    </row>
    <row r="48" spans="2:10" ht="18.75">
      <c r="B48" s="182"/>
      <c r="C48" s="182"/>
      <c r="D48" s="182"/>
      <c r="E48" s="183"/>
      <c r="F48" s="183"/>
      <c r="G48" s="183"/>
      <c r="H48" s="183"/>
      <c r="I48" s="182"/>
      <c r="J48" s="182"/>
    </row>
    <row r="49" spans="2:10" ht="18.75">
      <c r="B49" s="182"/>
      <c r="C49" s="182"/>
      <c r="D49" s="182"/>
      <c r="E49" s="183"/>
      <c r="F49" s="183"/>
      <c r="G49" s="183"/>
      <c r="H49" s="183"/>
      <c r="I49" s="182"/>
      <c r="J49" s="182"/>
    </row>
    <row r="50" spans="2:10" ht="18.75">
      <c r="B50" s="182"/>
      <c r="C50" s="182"/>
      <c r="D50" s="182"/>
      <c r="E50" s="183"/>
      <c r="F50" s="183"/>
      <c r="G50" s="183"/>
      <c r="H50" s="183"/>
      <c r="I50" s="182"/>
      <c r="J50" s="182"/>
    </row>
    <row r="51" spans="2:10" ht="18.75">
      <c r="B51" s="182"/>
      <c r="C51" s="182"/>
      <c r="D51" s="182"/>
      <c r="E51" s="183"/>
      <c r="F51" s="183"/>
      <c r="G51" s="183"/>
      <c r="H51" s="183"/>
      <c r="I51" s="182"/>
      <c r="J51" s="182"/>
    </row>
    <row r="52" spans="2:10" ht="18.75">
      <c r="B52" s="182"/>
      <c r="C52" s="182"/>
      <c r="D52" s="182"/>
      <c r="E52" s="183"/>
      <c r="F52" s="183"/>
      <c r="G52" s="183"/>
      <c r="H52" s="183"/>
      <c r="I52" s="182"/>
      <c r="J52" s="182"/>
    </row>
    <row r="53" spans="2:10" ht="18.75">
      <c r="B53" s="182"/>
      <c r="C53" s="182"/>
      <c r="D53" s="182"/>
      <c r="E53" s="183"/>
      <c r="F53" s="183"/>
      <c r="G53" s="183"/>
      <c r="H53" s="183"/>
      <c r="I53" s="182"/>
      <c r="J53" s="182"/>
    </row>
    <row r="54" spans="2:10" ht="18.75">
      <c r="B54" s="182"/>
      <c r="C54" s="182"/>
      <c r="D54" s="182"/>
      <c r="E54" s="183"/>
      <c r="F54" s="183"/>
      <c r="G54" s="183"/>
      <c r="H54" s="183"/>
      <c r="I54" s="182"/>
      <c r="J54" s="182"/>
    </row>
    <row r="55" spans="2:10" ht="18.75">
      <c r="B55" s="182"/>
      <c r="C55" s="182"/>
      <c r="D55" s="182"/>
      <c r="E55" s="183"/>
      <c r="F55" s="183"/>
      <c r="G55" s="183"/>
      <c r="H55" s="183"/>
      <c r="I55" s="182"/>
      <c r="J55" s="182"/>
    </row>
    <row r="56" spans="2:10" ht="18.75">
      <c r="B56" s="182"/>
      <c r="C56" s="182"/>
      <c r="D56" s="182"/>
      <c r="E56" s="183"/>
      <c r="F56" s="183"/>
      <c r="G56" s="183"/>
      <c r="H56" s="183"/>
      <c r="I56" s="182"/>
      <c r="J56" s="182"/>
    </row>
    <row r="57" spans="2:10" ht="18.75">
      <c r="B57" s="182"/>
      <c r="C57" s="182"/>
      <c r="D57" s="182"/>
      <c r="E57" s="183"/>
      <c r="F57" s="183"/>
      <c r="G57" s="183"/>
      <c r="H57" s="183"/>
      <c r="I57" s="182"/>
      <c r="J57" s="182"/>
    </row>
    <row r="58" spans="2:10" ht="18.75">
      <c r="B58" s="182"/>
      <c r="C58" s="182"/>
      <c r="D58" s="182"/>
      <c r="E58" s="183"/>
      <c r="F58" s="183"/>
      <c r="G58" s="183"/>
      <c r="H58" s="183"/>
      <c r="I58" s="182"/>
      <c r="J58" s="182"/>
    </row>
    <row r="59" spans="2:10" ht="18.75">
      <c r="B59" s="182"/>
      <c r="C59" s="182"/>
      <c r="D59" s="182"/>
      <c r="E59" s="183"/>
      <c r="F59" s="183"/>
      <c r="G59" s="183"/>
      <c r="H59" s="183"/>
      <c r="I59" s="182"/>
      <c r="J59" s="182"/>
    </row>
    <row r="60" spans="2:10" ht="18.75">
      <c r="B60" s="182"/>
      <c r="C60" s="182"/>
      <c r="D60" s="182"/>
      <c r="E60" s="183"/>
      <c r="F60" s="183"/>
      <c r="G60" s="183"/>
      <c r="H60" s="183"/>
      <c r="I60" s="182"/>
      <c r="J60" s="182"/>
    </row>
    <row r="61" spans="2:10" ht="18.75">
      <c r="B61" s="182"/>
      <c r="C61" s="182"/>
      <c r="D61" s="182"/>
      <c r="E61" s="183"/>
      <c r="F61" s="183"/>
      <c r="G61" s="183"/>
      <c r="H61" s="183"/>
      <c r="I61" s="182"/>
      <c r="J61" s="182"/>
    </row>
    <row r="62" spans="2:10" ht="18.75">
      <c r="B62" s="182"/>
      <c r="C62" s="182"/>
      <c r="D62" s="182"/>
      <c r="E62" s="183"/>
      <c r="F62" s="183"/>
      <c r="G62" s="183"/>
      <c r="H62" s="183"/>
      <c r="I62" s="182"/>
      <c r="J62" s="182"/>
    </row>
    <row r="63" spans="2:10" ht="18.75">
      <c r="B63" s="182"/>
      <c r="C63" s="182"/>
      <c r="D63" s="182"/>
      <c r="E63" s="183"/>
      <c r="F63" s="183"/>
      <c r="G63" s="183"/>
      <c r="H63" s="183"/>
      <c r="I63" s="182"/>
      <c r="J63" s="182"/>
    </row>
    <row r="64" spans="2:10" ht="18.75">
      <c r="B64" s="182"/>
      <c r="C64" s="182"/>
      <c r="D64" s="182"/>
      <c r="E64" s="183"/>
      <c r="F64" s="183"/>
      <c r="G64" s="183"/>
      <c r="H64" s="183"/>
      <c r="I64" s="182"/>
      <c r="J64" s="182"/>
    </row>
    <row r="65" spans="2:10" ht="18.75">
      <c r="B65" s="182"/>
      <c r="C65" s="182"/>
      <c r="D65" s="182"/>
      <c r="E65" s="183"/>
      <c r="F65" s="183"/>
      <c r="G65" s="183"/>
      <c r="H65" s="183"/>
      <c r="I65" s="182"/>
      <c r="J65" s="182"/>
    </row>
    <row r="66" spans="2:10" ht="18.75">
      <c r="B66" s="182"/>
      <c r="C66" s="182"/>
      <c r="D66" s="182"/>
      <c r="E66" s="183"/>
      <c r="F66" s="183"/>
      <c r="G66" s="183"/>
      <c r="H66" s="183"/>
      <c r="I66" s="182"/>
      <c r="J66" s="182"/>
    </row>
    <row r="67" spans="2:10" ht="18.75">
      <c r="B67" s="182"/>
      <c r="C67" s="182"/>
      <c r="D67" s="182"/>
      <c r="E67" s="183"/>
      <c r="F67" s="183"/>
      <c r="G67" s="183"/>
      <c r="H67" s="183"/>
      <c r="I67" s="182"/>
      <c r="J67" s="182"/>
    </row>
    <row r="68" spans="2:10" ht="18.75">
      <c r="B68" s="182"/>
      <c r="C68" s="182"/>
      <c r="D68" s="182"/>
      <c r="E68" s="183"/>
      <c r="F68" s="183"/>
      <c r="G68" s="183"/>
      <c r="H68" s="183"/>
      <c r="I68" s="182"/>
      <c r="J68" s="182"/>
    </row>
    <row r="69" spans="2:10" ht="18.75">
      <c r="B69" s="182"/>
      <c r="C69" s="182"/>
      <c r="D69" s="182"/>
      <c r="E69" s="183"/>
      <c r="F69" s="183"/>
      <c r="G69" s="183"/>
      <c r="H69" s="183"/>
      <c r="I69" s="182"/>
      <c r="J69" s="182"/>
    </row>
    <row r="70" spans="2:10" ht="18.75">
      <c r="B70" s="182"/>
      <c r="C70" s="182"/>
      <c r="D70" s="182"/>
      <c r="E70" s="183"/>
      <c r="F70" s="183"/>
      <c r="G70" s="183"/>
      <c r="H70" s="183"/>
      <c r="I70" s="182"/>
      <c r="J70" s="182"/>
    </row>
    <row r="71" spans="2:10" ht="18.75">
      <c r="B71" s="182"/>
      <c r="C71" s="182"/>
      <c r="D71" s="182"/>
      <c r="E71" s="183"/>
      <c r="F71" s="183"/>
      <c r="G71" s="183"/>
      <c r="H71" s="183"/>
      <c r="I71" s="182"/>
      <c r="J71" s="182"/>
    </row>
    <row r="72" spans="2:10" ht="18.75">
      <c r="B72" s="182"/>
      <c r="C72" s="182"/>
      <c r="D72" s="182"/>
      <c r="E72" s="183"/>
      <c r="F72" s="183"/>
      <c r="G72" s="183"/>
      <c r="H72" s="183"/>
      <c r="I72" s="182"/>
      <c r="J72" s="182"/>
    </row>
    <row r="73" spans="2:10" ht="18.75">
      <c r="B73" s="182"/>
      <c r="C73" s="182"/>
      <c r="D73" s="182"/>
      <c r="E73" s="183"/>
      <c r="F73" s="183"/>
      <c r="G73" s="183"/>
      <c r="H73" s="183"/>
      <c r="I73" s="182"/>
      <c r="J73" s="182"/>
    </row>
    <row r="74" spans="2:10" ht="18.75">
      <c r="B74" s="182"/>
      <c r="C74" s="182"/>
      <c r="D74" s="182"/>
      <c r="E74" s="183"/>
      <c r="F74" s="183"/>
      <c r="G74" s="183"/>
      <c r="H74" s="183"/>
      <c r="I74" s="182"/>
      <c r="J74" s="182"/>
    </row>
    <row r="75" spans="2:10" ht="18.75">
      <c r="B75" s="182"/>
      <c r="C75" s="182"/>
      <c r="D75" s="182"/>
      <c r="E75" s="183"/>
      <c r="F75" s="183"/>
      <c r="G75" s="183"/>
      <c r="H75" s="183"/>
      <c r="I75" s="182"/>
      <c r="J75" s="182"/>
    </row>
    <row r="76" spans="2:10" ht="18.75">
      <c r="B76" s="182"/>
      <c r="C76" s="182"/>
      <c r="D76" s="182"/>
      <c r="E76" s="183"/>
      <c r="F76" s="183"/>
      <c r="G76" s="183"/>
      <c r="H76" s="183"/>
      <c r="I76" s="182"/>
      <c r="J76" s="182"/>
    </row>
    <row r="77" spans="2:10" ht="18.75">
      <c r="B77" s="182"/>
      <c r="C77" s="182"/>
      <c r="D77" s="182"/>
      <c r="E77" s="183"/>
      <c r="F77" s="183"/>
      <c r="G77" s="183"/>
      <c r="H77" s="183"/>
      <c r="I77" s="182"/>
      <c r="J77" s="182"/>
    </row>
    <row r="78" spans="2:10" ht="18.75">
      <c r="B78" s="182"/>
      <c r="C78" s="182"/>
      <c r="D78" s="182"/>
      <c r="E78" s="183"/>
      <c r="F78" s="183"/>
      <c r="G78" s="183"/>
      <c r="H78" s="183"/>
      <c r="I78" s="182"/>
      <c r="J78" s="182"/>
    </row>
    <row r="79" spans="2:10" ht="18.75">
      <c r="B79" s="182"/>
      <c r="C79" s="182"/>
      <c r="D79" s="182"/>
      <c r="E79" s="183"/>
      <c r="F79" s="183"/>
      <c r="G79" s="183"/>
      <c r="H79" s="183"/>
      <c r="I79" s="182"/>
      <c r="J79" s="182"/>
    </row>
    <row r="80" spans="2:10" ht="18.75">
      <c r="B80" s="182"/>
      <c r="C80" s="182"/>
      <c r="D80" s="182"/>
      <c r="E80" s="183"/>
      <c r="F80" s="183"/>
      <c r="G80" s="183"/>
      <c r="H80" s="183"/>
      <c r="I80" s="182"/>
      <c r="J80" s="182"/>
    </row>
    <row r="81" spans="2:10" ht="18.75">
      <c r="B81" s="182"/>
      <c r="C81" s="182"/>
      <c r="D81" s="182"/>
      <c r="E81" s="183"/>
      <c r="F81" s="183"/>
      <c r="G81" s="183"/>
      <c r="H81" s="183"/>
      <c r="I81" s="182"/>
      <c r="J81" s="182"/>
    </row>
    <row r="82" spans="2:10" ht="18.75">
      <c r="B82" s="182"/>
      <c r="C82" s="182"/>
      <c r="D82" s="182"/>
      <c r="E82" s="183"/>
      <c r="F82" s="183"/>
      <c r="G82" s="183"/>
      <c r="H82" s="183"/>
      <c r="I82" s="182"/>
      <c r="J82" s="182"/>
    </row>
    <row r="83" spans="2:10" ht="18.75">
      <c r="B83" s="182"/>
      <c r="C83" s="182"/>
      <c r="D83" s="182"/>
      <c r="E83" s="183"/>
      <c r="F83" s="183"/>
      <c r="G83" s="183"/>
      <c r="H83" s="183"/>
      <c r="I83" s="182"/>
      <c r="J83" s="182"/>
    </row>
    <row r="84" spans="2:10" ht="18.75">
      <c r="B84" s="182"/>
      <c r="C84" s="182"/>
      <c r="D84" s="182"/>
      <c r="E84" s="183"/>
      <c r="F84" s="183"/>
      <c r="G84" s="183"/>
      <c r="H84" s="183"/>
      <c r="I84" s="182"/>
      <c r="J84" s="182"/>
    </row>
    <row r="85" spans="2:10" ht="18.75">
      <c r="B85" s="182"/>
      <c r="C85" s="182"/>
      <c r="D85" s="182"/>
      <c r="E85" s="183"/>
      <c r="F85" s="183"/>
      <c r="G85" s="183"/>
      <c r="H85" s="183"/>
      <c r="I85" s="182"/>
      <c r="J85" s="182"/>
    </row>
    <row r="86" spans="2:10" ht="18.75">
      <c r="B86" s="182"/>
      <c r="C86" s="182"/>
      <c r="D86" s="182"/>
      <c r="E86" s="183"/>
      <c r="F86" s="183"/>
      <c r="G86" s="183"/>
      <c r="H86" s="183"/>
      <c r="I86" s="182"/>
      <c r="J86" s="182"/>
    </row>
    <row r="87" spans="2:10" ht="18.75">
      <c r="B87" s="182"/>
      <c r="C87" s="182"/>
      <c r="D87" s="182"/>
      <c r="E87" s="183"/>
      <c r="F87" s="183"/>
      <c r="G87" s="183"/>
      <c r="H87" s="183"/>
      <c r="I87" s="182"/>
      <c r="J87" s="182"/>
    </row>
    <row r="88" spans="2:10" ht="18.75">
      <c r="B88" s="182"/>
      <c r="C88" s="182"/>
      <c r="D88" s="182"/>
      <c r="E88" s="183"/>
      <c r="F88" s="183"/>
      <c r="G88" s="183"/>
      <c r="H88" s="183"/>
      <c r="I88" s="182"/>
      <c r="J88" s="182"/>
    </row>
    <row r="89" spans="2:10" ht="18.75">
      <c r="B89" s="182"/>
      <c r="C89" s="182"/>
      <c r="D89" s="182"/>
      <c r="E89" s="183"/>
      <c r="F89" s="183"/>
      <c r="G89" s="183"/>
      <c r="H89" s="183"/>
      <c r="I89" s="182"/>
      <c r="J89" s="182"/>
    </row>
    <row r="90" spans="2:10" ht="18.75">
      <c r="B90" s="182"/>
      <c r="C90" s="182"/>
      <c r="D90" s="182"/>
      <c r="E90" s="183"/>
      <c r="F90" s="183"/>
      <c r="G90" s="183"/>
      <c r="H90" s="183"/>
      <c r="I90" s="182"/>
      <c r="J90" s="182"/>
    </row>
    <row r="91" spans="2:10" ht="18.75">
      <c r="B91" s="182"/>
      <c r="C91" s="182"/>
      <c r="D91" s="182"/>
      <c r="E91" s="183"/>
      <c r="F91" s="183"/>
      <c r="G91" s="183"/>
      <c r="H91" s="183"/>
      <c r="I91" s="182"/>
      <c r="J91" s="182"/>
    </row>
    <row r="92" spans="2:10" ht="18.75">
      <c r="B92" s="182"/>
      <c r="C92" s="182"/>
      <c r="D92" s="182"/>
      <c r="E92" s="183"/>
      <c r="F92" s="183"/>
      <c r="G92" s="183"/>
      <c r="H92" s="183"/>
      <c r="I92" s="182"/>
      <c r="J92" s="182"/>
    </row>
    <row r="93" spans="2:10" ht="18.75">
      <c r="B93" s="182"/>
      <c r="C93" s="182"/>
      <c r="D93" s="182"/>
      <c r="E93" s="183"/>
      <c r="F93" s="183"/>
      <c r="G93" s="183"/>
      <c r="H93" s="183"/>
      <c r="I93" s="182"/>
      <c r="J93" s="182"/>
    </row>
    <row r="94" spans="2:10" ht="18.75">
      <c r="B94" s="182"/>
      <c r="C94" s="182"/>
      <c r="D94" s="182"/>
      <c r="E94" s="183"/>
      <c r="F94" s="183"/>
      <c r="G94" s="183"/>
      <c r="H94" s="183"/>
      <c r="I94" s="182"/>
      <c r="J94" s="182"/>
    </row>
    <row r="95" spans="2:10" ht="18.75">
      <c r="B95" s="182"/>
      <c r="C95" s="182"/>
      <c r="D95" s="182"/>
      <c r="E95" s="183"/>
      <c r="F95" s="183"/>
      <c r="G95" s="183"/>
      <c r="H95" s="183"/>
      <c r="I95" s="182"/>
      <c r="J95" s="182"/>
    </row>
    <row r="96" spans="2:10" ht="18.75">
      <c r="B96" s="182"/>
      <c r="C96" s="182"/>
      <c r="D96" s="182"/>
      <c r="E96" s="183"/>
      <c r="F96" s="183"/>
      <c r="G96" s="183"/>
      <c r="H96" s="183"/>
      <c r="I96" s="182"/>
      <c r="J96" s="182"/>
    </row>
    <row r="97" spans="2:10" ht="18.75">
      <c r="B97" s="182"/>
      <c r="C97" s="182"/>
      <c r="D97" s="182"/>
      <c r="E97" s="183"/>
      <c r="F97" s="183"/>
      <c r="G97" s="183"/>
      <c r="H97" s="183"/>
      <c r="I97" s="182"/>
      <c r="J97" s="182"/>
    </row>
    <row r="98" spans="2:10" ht="18.75">
      <c r="B98" s="182"/>
      <c r="C98" s="182"/>
      <c r="D98" s="182"/>
      <c r="E98" s="183"/>
      <c r="F98" s="183"/>
      <c r="G98" s="183"/>
      <c r="H98" s="183"/>
      <c r="I98" s="182"/>
      <c r="J98" s="182"/>
    </row>
    <row r="99" spans="2:10" ht="18.75">
      <c r="B99" s="182"/>
      <c r="C99" s="182"/>
      <c r="D99" s="182"/>
      <c r="E99" s="183"/>
      <c r="F99" s="183"/>
      <c r="G99" s="183"/>
      <c r="H99" s="183"/>
      <c r="I99" s="182"/>
      <c r="J99" s="182"/>
    </row>
    <row r="100" spans="2:10" ht="18.75">
      <c r="B100" s="182"/>
      <c r="C100" s="182"/>
      <c r="D100" s="182"/>
      <c r="E100" s="183"/>
      <c r="F100" s="183"/>
      <c r="G100" s="183"/>
      <c r="H100" s="183"/>
      <c r="I100" s="182"/>
      <c r="J100" s="182"/>
    </row>
    <row r="101" spans="2:10" ht="18.75">
      <c r="B101" s="182"/>
      <c r="C101" s="182"/>
      <c r="D101" s="182"/>
      <c r="E101" s="183"/>
      <c r="F101" s="183"/>
      <c r="G101" s="183"/>
      <c r="H101" s="183"/>
      <c r="I101" s="182"/>
      <c r="J101" s="182"/>
    </row>
    <row r="102" spans="2:10" ht="18.75">
      <c r="B102" s="182"/>
      <c r="C102" s="182"/>
      <c r="D102" s="182"/>
      <c r="E102" s="183"/>
      <c r="F102" s="183"/>
      <c r="G102" s="183"/>
      <c r="H102" s="183"/>
      <c r="I102" s="182"/>
      <c r="J102" s="182"/>
    </row>
    <row r="103" spans="2:10" ht="18.75">
      <c r="B103" s="182"/>
      <c r="C103" s="182"/>
      <c r="D103" s="182"/>
      <c r="E103" s="183"/>
      <c r="F103" s="183"/>
      <c r="G103" s="183"/>
      <c r="H103" s="183"/>
      <c r="I103" s="182"/>
      <c r="J103" s="182"/>
    </row>
    <row r="104" spans="2:10" ht="18.75">
      <c r="B104" s="182"/>
      <c r="C104" s="182"/>
      <c r="D104" s="182"/>
      <c r="E104" s="183"/>
      <c r="F104" s="183"/>
      <c r="G104" s="183"/>
      <c r="H104" s="183"/>
      <c r="I104" s="182"/>
      <c r="J104" s="182"/>
    </row>
    <row r="105" spans="2:10" ht="18.75">
      <c r="B105" s="182"/>
      <c r="C105" s="182"/>
      <c r="D105" s="182"/>
      <c r="E105" s="183"/>
      <c r="F105" s="183"/>
      <c r="G105" s="183"/>
      <c r="H105" s="183"/>
      <c r="I105" s="182"/>
      <c r="J105" s="182"/>
    </row>
    <row r="106" spans="2:10" ht="18.75">
      <c r="B106" s="182"/>
      <c r="C106" s="182"/>
      <c r="D106" s="182"/>
      <c r="E106" s="183"/>
      <c r="F106" s="183"/>
      <c r="G106" s="183"/>
      <c r="H106" s="183"/>
      <c r="I106" s="182"/>
      <c r="J106" s="182"/>
    </row>
    <row r="107" spans="2:10" ht="18.75">
      <c r="B107" s="182"/>
      <c r="C107" s="182"/>
      <c r="D107" s="182"/>
      <c r="E107" s="183"/>
      <c r="F107" s="183"/>
      <c r="G107" s="183"/>
      <c r="H107" s="183"/>
      <c r="I107" s="182"/>
      <c r="J107" s="182"/>
    </row>
    <row r="108" spans="2:10" ht="18.75">
      <c r="B108" s="182"/>
      <c r="C108" s="182"/>
      <c r="D108" s="182"/>
      <c r="E108" s="183"/>
      <c r="F108" s="183"/>
      <c r="G108" s="183"/>
      <c r="H108" s="183"/>
      <c r="I108" s="182"/>
      <c r="J108" s="182"/>
    </row>
    <row r="109" spans="2:10" ht="18.75">
      <c r="B109" s="182"/>
      <c r="C109" s="182"/>
      <c r="D109" s="182"/>
      <c r="E109" s="183"/>
      <c r="F109" s="183"/>
      <c r="G109" s="183"/>
      <c r="H109" s="183"/>
      <c r="I109" s="182"/>
      <c r="J109" s="182"/>
    </row>
    <row r="110" spans="2:10" ht="18.75">
      <c r="B110" s="182"/>
      <c r="C110" s="182"/>
      <c r="D110" s="182"/>
      <c r="E110" s="183"/>
      <c r="F110" s="183"/>
      <c r="G110" s="183"/>
      <c r="H110" s="183"/>
      <c r="I110" s="182"/>
      <c r="J110" s="182"/>
    </row>
    <row r="111" spans="2:10" ht="18.75">
      <c r="B111" s="182"/>
      <c r="C111" s="182"/>
      <c r="D111" s="182"/>
      <c r="E111" s="183"/>
      <c r="F111" s="183"/>
      <c r="G111" s="183"/>
      <c r="H111" s="183"/>
      <c r="I111" s="182"/>
      <c r="J111" s="182"/>
    </row>
    <row r="112" spans="2:10" ht="18.75">
      <c r="B112" s="182"/>
      <c r="C112" s="182"/>
      <c r="D112" s="182"/>
      <c r="E112" s="183"/>
      <c r="F112" s="183"/>
      <c r="G112" s="183"/>
      <c r="H112" s="183"/>
      <c r="I112" s="182"/>
      <c r="J112" s="182"/>
    </row>
    <row r="113" spans="2:10" ht="18.75">
      <c r="B113" s="182"/>
      <c r="C113" s="182"/>
      <c r="D113" s="182"/>
      <c r="E113" s="183"/>
      <c r="F113" s="183"/>
      <c r="G113" s="183"/>
      <c r="H113" s="183"/>
      <c r="I113" s="182"/>
      <c r="J113" s="182"/>
    </row>
    <row r="114" spans="2:10" ht="18.75">
      <c r="B114" s="182"/>
      <c r="C114" s="182"/>
      <c r="D114" s="182"/>
      <c r="E114" s="183"/>
      <c r="F114" s="183"/>
      <c r="G114" s="183"/>
      <c r="H114" s="183"/>
      <c r="I114" s="182"/>
      <c r="J114" s="182"/>
    </row>
    <row r="115" spans="2:10" ht="18.75">
      <c r="B115" s="182"/>
      <c r="C115" s="182"/>
      <c r="D115" s="182"/>
      <c r="E115" s="183"/>
      <c r="F115" s="183"/>
      <c r="G115" s="183"/>
      <c r="H115" s="183"/>
      <c r="I115" s="182"/>
      <c r="J115" s="182"/>
    </row>
    <row r="116" spans="2:10" ht="18.75">
      <c r="B116" s="182"/>
      <c r="C116" s="182"/>
      <c r="D116" s="182"/>
      <c r="E116" s="183"/>
      <c r="F116" s="183"/>
      <c r="G116" s="183"/>
      <c r="H116" s="183"/>
      <c r="I116" s="182"/>
      <c r="J116" s="182"/>
    </row>
    <row r="117" spans="2:10" ht="18.75">
      <c r="B117" s="182"/>
      <c r="C117" s="182"/>
      <c r="D117" s="182"/>
      <c r="E117" s="183"/>
      <c r="F117" s="183"/>
      <c r="G117" s="183"/>
      <c r="H117" s="183"/>
      <c r="I117" s="182"/>
      <c r="J117" s="182"/>
    </row>
    <row r="118" spans="2:10" ht="18.75">
      <c r="B118" s="182"/>
      <c r="C118" s="182"/>
      <c r="D118" s="182"/>
      <c r="E118" s="183"/>
      <c r="F118" s="183"/>
      <c r="G118" s="183"/>
      <c r="H118" s="183"/>
      <c r="I118" s="182"/>
      <c r="J118" s="182"/>
    </row>
    <row r="119" spans="2:10" ht="18.75">
      <c r="B119" s="182"/>
      <c r="C119" s="182"/>
      <c r="D119" s="182"/>
      <c r="E119" s="183"/>
      <c r="F119" s="183"/>
      <c r="G119" s="183"/>
      <c r="H119" s="183"/>
      <c r="I119" s="182"/>
      <c r="J119" s="182"/>
    </row>
    <row r="120" spans="2:10" ht="18.75">
      <c r="B120" s="182"/>
      <c r="C120" s="182"/>
      <c r="D120" s="182"/>
      <c r="E120" s="183"/>
      <c r="F120" s="183"/>
      <c r="G120" s="183"/>
      <c r="H120" s="183"/>
      <c r="I120" s="182"/>
      <c r="J120" s="182"/>
    </row>
    <row r="121" spans="2:10" ht="18.75">
      <c r="B121" s="182"/>
      <c r="C121" s="182"/>
      <c r="D121" s="182"/>
      <c r="E121" s="183"/>
      <c r="F121" s="183"/>
      <c r="G121" s="183"/>
      <c r="H121" s="183"/>
      <c r="I121" s="182"/>
      <c r="J121" s="182"/>
    </row>
    <row r="122" spans="2:10" ht="18.75">
      <c r="B122" s="182"/>
      <c r="C122" s="182"/>
      <c r="D122" s="182"/>
      <c r="E122" s="183"/>
      <c r="F122" s="183"/>
      <c r="G122" s="183"/>
      <c r="H122" s="183"/>
      <c r="I122" s="182"/>
      <c r="J122" s="182"/>
    </row>
    <row r="123" spans="2:10" ht="18.75">
      <c r="B123" s="182"/>
      <c r="C123" s="182"/>
      <c r="D123" s="182"/>
      <c r="E123" s="183"/>
      <c r="F123" s="183"/>
      <c r="G123" s="183"/>
      <c r="H123" s="183"/>
      <c r="I123" s="182"/>
      <c r="J123" s="182"/>
    </row>
    <row r="124" spans="2:10" ht="18.75">
      <c r="B124" s="182"/>
      <c r="C124" s="182"/>
      <c r="D124" s="182"/>
      <c r="E124" s="183"/>
      <c r="F124" s="183"/>
      <c r="G124" s="183"/>
      <c r="H124" s="183"/>
      <c r="I124" s="182"/>
      <c r="J124" s="182"/>
    </row>
    <row r="125" spans="2:10" ht="18.75">
      <c r="B125" s="182"/>
      <c r="C125" s="182"/>
      <c r="D125" s="182"/>
      <c r="E125" s="183"/>
      <c r="F125" s="183"/>
      <c r="G125" s="183"/>
      <c r="H125" s="183"/>
      <c r="I125" s="182"/>
      <c r="J125" s="182"/>
    </row>
    <row r="126" spans="2:10" ht="18.75">
      <c r="B126" s="182"/>
      <c r="C126" s="182"/>
      <c r="D126" s="182"/>
      <c r="E126" s="183"/>
      <c r="F126" s="183"/>
      <c r="G126" s="183"/>
      <c r="H126" s="183"/>
      <c r="I126" s="182"/>
      <c r="J126" s="182"/>
    </row>
    <row r="127" spans="2:10" ht="18.75">
      <c r="B127" s="182"/>
      <c r="C127" s="182"/>
      <c r="D127" s="182"/>
      <c r="E127" s="183"/>
      <c r="F127" s="183"/>
      <c r="G127" s="183"/>
      <c r="H127" s="183"/>
      <c r="I127" s="182"/>
      <c r="J127" s="182"/>
    </row>
    <row r="128" spans="2:10" ht="18.75">
      <c r="B128" s="182"/>
      <c r="C128" s="182"/>
      <c r="D128" s="182"/>
      <c r="E128" s="183"/>
      <c r="F128" s="183"/>
      <c r="G128" s="183"/>
      <c r="H128" s="183"/>
      <c r="I128" s="182"/>
      <c r="J128" s="182"/>
    </row>
    <row r="129" spans="2:10" ht="18.75">
      <c r="B129" s="182"/>
      <c r="C129" s="182"/>
      <c r="D129" s="182"/>
      <c r="E129" s="183"/>
      <c r="F129" s="183"/>
      <c r="G129" s="183"/>
      <c r="H129" s="183"/>
      <c r="I129" s="182"/>
      <c r="J129" s="182"/>
    </row>
    <row r="130" spans="2:10" ht="18.75">
      <c r="B130" s="182"/>
      <c r="C130" s="182"/>
      <c r="D130" s="182"/>
      <c r="E130" s="183"/>
      <c r="F130" s="183"/>
      <c r="G130" s="183"/>
      <c r="H130" s="183"/>
      <c r="I130" s="182"/>
      <c r="J130" s="182"/>
    </row>
    <row r="131" spans="2:10" ht="18.75">
      <c r="B131" s="182"/>
      <c r="C131" s="182"/>
      <c r="D131" s="182"/>
      <c r="E131" s="183"/>
      <c r="F131" s="183"/>
      <c r="G131" s="183"/>
      <c r="H131" s="183"/>
      <c r="I131" s="182"/>
      <c r="J131" s="182"/>
    </row>
    <row r="132" spans="2:10" ht="18.75">
      <c r="B132" s="182"/>
      <c r="C132" s="182"/>
      <c r="D132" s="182"/>
      <c r="E132" s="183"/>
      <c r="F132" s="183"/>
      <c r="G132" s="183"/>
      <c r="H132" s="183"/>
      <c r="I132" s="182"/>
      <c r="J132" s="182"/>
    </row>
    <row r="133" spans="2:10" ht="18.75">
      <c r="B133" s="182"/>
      <c r="C133" s="182"/>
      <c r="D133" s="182"/>
      <c r="E133" s="183"/>
      <c r="F133" s="183"/>
      <c r="G133" s="183"/>
      <c r="H133" s="183"/>
      <c r="I133" s="182"/>
      <c r="J133" s="182"/>
    </row>
    <row r="134" spans="2:10" ht="18.75">
      <c r="B134" s="182"/>
      <c r="C134" s="182"/>
      <c r="D134" s="182"/>
      <c r="E134" s="183"/>
      <c r="F134" s="183"/>
      <c r="G134" s="183"/>
      <c r="H134" s="183"/>
      <c r="I134" s="182"/>
      <c r="J134" s="182"/>
    </row>
    <row r="135" spans="2:10" ht="18.75">
      <c r="B135" s="182"/>
      <c r="C135" s="182"/>
      <c r="D135" s="182"/>
      <c r="E135" s="183"/>
      <c r="F135" s="183"/>
      <c r="G135" s="183"/>
      <c r="H135" s="183"/>
      <c r="I135" s="182"/>
      <c r="J135" s="182"/>
    </row>
    <row r="136" spans="1:11" ht="15.75">
      <c r="A136" s="1" t="s">
        <v>8</v>
      </c>
      <c r="B136" s="1"/>
      <c r="C136" s="1"/>
      <c r="D136" s="3"/>
      <c r="E136" s="2"/>
      <c r="F136" s="2"/>
      <c r="G136" s="2"/>
      <c r="H136" s="2"/>
      <c r="I136" s="3"/>
      <c r="J136" s="3"/>
      <c r="K136" s="3"/>
    </row>
    <row r="137" spans="1:11" ht="15.75">
      <c r="A137" s="192" t="s">
        <v>236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</row>
    <row r="138" spans="1:1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">
      <c r="A140" s="205" t="s">
        <v>10</v>
      </c>
      <c r="B140" s="205" t="s">
        <v>11</v>
      </c>
      <c r="C140" s="205"/>
      <c r="D140" s="205" t="s">
        <v>9</v>
      </c>
      <c r="E140" s="205" t="s">
        <v>13</v>
      </c>
      <c r="F140" s="203" t="s">
        <v>12</v>
      </c>
      <c r="G140" s="203" t="s">
        <v>14</v>
      </c>
      <c r="H140" s="203"/>
      <c r="I140" s="203" t="s">
        <v>18</v>
      </c>
      <c r="J140" s="203" t="s">
        <v>19</v>
      </c>
      <c r="K140" s="203" t="s">
        <v>20</v>
      </c>
    </row>
    <row r="141" spans="1:11" ht="15">
      <c r="A141" s="205"/>
      <c r="B141" s="205"/>
      <c r="C141" s="205"/>
      <c r="D141" s="205"/>
      <c r="E141" s="205"/>
      <c r="F141" s="203"/>
      <c r="G141" s="6" t="s">
        <v>21</v>
      </c>
      <c r="H141" s="6" t="s">
        <v>22</v>
      </c>
      <c r="I141" s="203"/>
      <c r="J141" s="203"/>
      <c r="K141" s="203"/>
    </row>
    <row r="142" spans="1:11" ht="15.75">
      <c r="A142" s="7">
        <v>1</v>
      </c>
      <c r="B142" s="8" t="s">
        <v>108</v>
      </c>
      <c r="C142" s="9" t="s">
        <v>15</v>
      </c>
      <c r="D142" s="10" t="s">
        <v>109</v>
      </c>
      <c r="E142" s="11" t="s">
        <v>237</v>
      </c>
      <c r="F142" s="12">
        <v>3.6</v>
      </c>
      <c r="G142" s="13">
        <v>10</v>
      </c>
      <c r="H142" s="12">
        <f aca="true" t="shared" si="3" ref="H142:H148">(G142*4)/10</f>
        <v>4</v>
      </c>
      <c r="I142" s="11">
        <f aca="true" t="shared" si="4" ref="I142:I148">ROUND((F142*2+H142)/3,2)</f>
        <v>3.73</v>
      </c>
      <c r="J142" s="14" t="str">
        <f aca="true" t="shared" si="5" ref="J142:J148">IF(MIN(F142:H142)&lt;2,"Yếu",IF(AND(2&lt;=MIN(F142:H142),MIN(F142:H142)&lt;2.5),"TBình",IF(AND(2.5&lt;=MIN(F142:H142),MIN(F142:H142)&lt;3.2),"Khá",IF(AND(3.2&lt;=MIN(F142:H142),MIN(F142:H142)&lt;3.6),"Giỏi","Xuất sắc"))))</f>
        <v>Xuất sắc</v>
      </c>
      <c r="K142" s="14"/>
    </row>
    <row r="143" spans="1:11" ht="15.75">
      <c r="A143" s="7">
        <v>2</v>
      </c>
      <c r="B143" s="8" t="s">
        <v>60</v>
      </c>
      <c r="C143" s="9" t="s">
        <v>0</v>
      </c>
      <c r="D143" s="10" t="s">
        <v>61</v>
      </c>
      <c r="E143" s="11" t="s">
        <v>238</v>
      </c>
      <c r="F143" s="12">
        <v>3.53</v>
      </c>
      <c r="G143" s="13">
        <v>9.7</v>
      </c>
      <c r="H143" s="12">
        <f t="shared" si="3"/>
        <v>3.88</v>
      </c>
      <c r="I143" s="12">
        <f t="shared" si="4"/>
        <v>3.65</v>
      </c>
      <c r="J143" s="14" t="str">
        <f t="shared" si="5"/>
        <v>Giỏi</v>
      </c>
      <c r="K143" s="14"/>
    </row>
    <row r="144" spans="1:11" ht="15.75">
      <c r="A144" s="7">
        <v>3</v>
      </c>
      <c r="B144" s="15" t="s">
        <v>110</v>
      </c>
      <c r="C144" s="9" t="s">
        <v>24</v>
      </c>
      <c r="D144" s="10" t="s">
        <v>111</v>
      </c>
      <c r="E144" s="11" t="s">
        <v>237</v>
      </c>
      <c r="F144" s="12">
        <v>3.45</v>
      </c>
      <c r="G144" s="13">
        <v>10</v>
      </c>
      <c r="H144" s="12">
        <f t="shared" si="3"/>
        <v>4</v>
      </c>
      <c r="I144" s="11">
        <f t="shared" si="4"/>
        <v>3.63</v>
      </c>
      <c r="J144" s="14" t="str">
        <f t="shared" si="5"/>
        <v>Giỏi</v>
      </c>
      <c r="K144" s="14"/>
    </row>
    <row r="145" spans="1:11" ht="15.75">
      <c r="A145" s="7">
        <v>4</v>
      </c>
      <c r="B145" s="15" t="s">
        <v>57</v>
      </c>
      <c r="C145" s="16" t="s">
        <v>23</v>
      </c>
      <c r="D145" s="10" t="s">
        <v>47</v>
      </c>
      <c r="E145" s="11" t="s">
        <v>237</v>
      </c>
      <c r="F145" s="12">
        <v>3.48</v>
      </c>
      <c r="G145" s="13">
        <v>8.9</v>
      </c>
      <c r="H145" s="12">
        <f t="shared" si="3"/>
        <v>3.56</v>
      </c>
      <c r="I145" s="11">
        <f t="shared" si="4"/>
        <v>3.51</v>
      </c>
      <c r="J145" s="14" t="str">
        <f t="shared" si="5"/>
        <v>Giỏi</v>
      </c>
      <c r="K145" s="14"/>
    </row>
    <row r="146" spans="1:11" ht="15.75">
      <c r="A146" s="7">
        <v>5</v>
      </c>
      <c r="B146" s="15" t="s">
        <v>58</v>
      </c>
      <c r="C146" s="16" t="s">
        <v>7</v>
      </c>
      <c r="D146" s="10" t="s">
        <v>59</v>
      </c>
      <c r="E146" s="11" t="s">
        <v>238</v>
      </c>
      <c r="F146" s="12">
        <v>3.33</v>
      </c>
      <c r="G146" s="13">
        <v>9.6</v>
      </c>
      <c r="H146" s="12">
        <f t="shared" si="3"/>
        <v>3.84</v>
      </c>
      <c r="I146" s="12">
        <f t="shared" si="4"/>
        <v>3.5</v>
      </c>
      <c r="J146" s="14" t="str">
        <f t="shared" si="5"/>
        <v>Giỏi</v>
      </c>
      <c r="K146" s="14"/>
    </row>
    <row r="147" spans="1:11" ht="15.75">
      <c r="A147" s="7">
        <v>6</v>
      </c>
      <c r="B147" s="8" t="s">
        <v>112</v>
      </c>
      <c r="C147" s="9" t="s">
        <v>29</v>
      </c>
      <c r="D147" s="10" t="s">
        <v>113</v>
      </c>
      <c r="E147" s="11" t="s">
        <v>237</v>
      </c>
      <c r="F147" s="12">
        <v>3.43</v>
      </c>
      <c r="G147" s="13">
        <v>8.5</v>
      </c>
      <c r="H147" s="12">
        <f t="shared" si="3"/>
        <v>3.4</v>
      </c>
      <c r="I147" s="11">
        <f t="shared" si="4"/>
        <v>3.42</v>
      </c>
      <c r="J147" s="14" t="str">
        <f t="shared" si="5"/>
        <v>Giỏi</v>
      </c>
      <c r="K147" s="14"/>
    </row>
    <row r="148" spans="1:11" ht="15.75">
      <c r="A148" s="7">
        <v>7</v>
      </c>
      <c r="B148" s="8" t="s">
        <v>114</v>
      </c>
      <c r="C148" s="9" t="s">
        <v>26</v>
      </c>
      <c r="D148" s="10" t="s">
        <v>115</v>
      </c>
      <c r="E148" s="11" t="s">
        <v>238</v>
      </c>
      <c r="F148" s="12">
        <v>3.33</v>
      </c>
      <c r="G148" s="13">
        <v>9</v>
      </c>
      <c r="H148" s="12">
        <f t="shared" si="3"/>
        <v>3.6</v>
      </c>
      <c r="I148" s="12">
        <f t="shared" si="4"/>
        <v>3.42</v>
      </c>
      <c r="J148" s="14" t="str">
        <f t="shared" si="5"/>
        <v>Giỏi</v>
      </c>
      <c r="K148" s="14"/>
    </row>
    <row r="149" spans="1:11" ht="15.75">
      <c r="A149" s="7">
        <v>8</v>
      </c>
      <c r="B149" s="17" t="s">
        <v>3</v>
      </c>
      <c r="C149" s="18" t="s">
        <v>105</v>
      </c>
      <c r="D149" s="11" t="s">
        <v>106</v>
      </c>
      <c r="E149" s="11" t="s">
        <v>239</v>
      </c>
      <c r="F149" s="12">
        <v>3.5</v>
      </c>
      <c r="G149" s="13">
        <v>9.8</v>
      </c>
      <c r="H149" s="12">
        <f>(G149*4)/10</f>
        <v>3.9200000000000004</v>
      </c>
      <c r="I149" s="11">
        <f>ROUND((F149*2+H149)/3,2)</f>
        <v>3.64</v>
      </c>
      <c r="J149" s="14" t="str">
        <f>IF(MIN(F149:H149)&lt;2,"Yếu",IF(AND(2&lt;=MIN(F149:H149),MIN(F149:H149)&lt;2.5),"TBình",IF(AND(2.5&lt;=MIN(F149:H149),MIN(F149:H149)&lt;3.2),"Khá",IF(AND(3.2&lt;=MIN(F149:H149),MIN(F149:H149)&lt;3.6),"Giỏi","Xuất sắc"))))</f>
        <v>Giỏi</v>
      </c>
      <c r="K149" s="14"/>
    </row>
    <row r="150" spans="1:11" ht="15.75">
      <c r="A150" s="7">
        <v>9</v>
      </c>
      <c r="B150" s="17" t="s">
        <v>16</v>
      </c>
      <c r="C150" s="18" t="s">
        <v>5</v>
      </c>
      <c r="D150" s="11" t="s">
        <v>62</v>
      </c>
      <c r="E150" s="11" t="s">
        <v>239</v>
      </c>
      <c r="F150" s="12">
        <v>3.33</v>
      </c>
      <c r="G150" s="13">
        <v>9.8</v>
      </c>
      <c r="H150" s="12">
        <f>(G150*4)/10</f>
        <v>3.9200000000000004</v>
      </c>
      <c r="I150" s="11">
        <f>ROUND((F150*2+H150)/3,2)</f>
        <v>3.53</v>
      </c>
      <c r="J150" s="14" t="str">
        <f>IF(MIN(F150:H150)&lt;2,"Yếu",IF(AND(2&lt;=MIN(F150:H150),MIN(F150:H150)&lt;2.5),"TBình",IF(AND(2.5&lt;=MIN(F150:H150),MIN(F150:H150)&lt;3.2),"Khá",IF(AND(3.2&lt;=MIN(F150:H150),MIN(F150:H150)&lt;3.6),"Giỏi","Xuất sắc"))))</f>
        <v>Giỏi</v>
      </c>
      <c r="K150" s="14"/>
    </row>
    <row r="151" spans="1:11" ht="15.75">
      <c r="A151" s="7">
        <v>10</v>
      </c>
      <c r="B151" s="19" t="s">
        <v>116</v>
      </c>
      <c r="C151" s="20" t="s">
        <v>27</v>
      </c>
      <c r="D151" s="21" t="s">
        <v>117</v>
      </c>
      <c r="E151" s="22" t="s">
        <v>246</v>
      </c>
      <c r="F151" s="23">
        <v>3.39</v>
      </c>
      <c r="G151" s="22">
        <v>9.5</v>
      </c>
      <c r="H151" s="23">
        <v>3.8</v>
      </c>
      <c r="I151" s="24">
        <v>3.53</v>
      </c>
      <c r="J151" s="24" t="s">
        <v>171</v>
      </c>
      <c r="K151" s="25"/>
    </row>
    <row r="152" spans="1:11" ht="15.75">
      <c r="A152" s="7">
        <v>11</v>
      </c>
      <c r="B152" s="19" t="s">
        <v>3</v>
      </c>
      <c r="C152" s="20" t="s">
        <v>118</v>
      </c>
      <c r="D152" s="21" t="s">
        <v>119</v>
      </c>
      <c r="E152" s="22" t="s">
        <v>246</v>
      </c>
      <c r="F152" s="23">
        <v>3.57</v>
      </c>
      <c r="G152" s="22">
        <v>8.1</v>
      </c>
      <c r="H152" s="22">
        <v>3.24</v>
      </c>
      <c r="I152" s="24">
        <v>3.46</v>
      </c>
      <c r="J152" s="24" t="s">
        <v>171</v>
      </c>
      <c r="K152" s="25"/>
    </row>
    <row r="153" spans="1:11" ht="15.75">
      <c r="A153" s="7">
        <v>12</v>
      </c>
      <c r="B153" s="19" t="s">
        <v>120</v>
      </c>
      <c r="C153" s="20" t="s">
        <v>36</v>
      </c>
      <c r="D153" s="21" t="s">
        <v>121</v>
      </c>
      <c r="E153" s="22" t="s">
        <v>246</v>
      </c>
      <c r="F153" s="23">
        <v>3.21</v>
      </c>
      <c r="G153" s="22">
        <v>8.8</v>
      </c>
      <c r="H153" s="22">
        <v>3.52</v>
      </c>
      <c r="I153" s="24">
        <v>3.31</v>
      </c>
      <c r="J153" s="24" t="s">
        <v>171</v>
      </c>
      <c r="K153" s="25"/>
    </row>
    <row r="154" spans="1:11" ht="15.75">
      <c r="A154" s="7">
        <v>13</v>
      </c>
      <c r="B154" s="19" t="s">
        <v>122</v>
      </c>
      <c r="C154" s="20" t="s">
        <v>123</v>
      </c>
      <c r="D154" s="21" t="s">
        <v>124</v>
      </c>
      <c r="E154" s="22" t="s">
        <v>246</v>
      </c>
      <c r="F154" s="23">
        <v>3.21</v>
      </c>
      <c r="G154" s="22">
        <v>8.7</v>
      </c>
      <c r="H154" s="22">
        <v>3.48</v>
      </c>
      <c r="I154" s="24">
        <v>3.3</v>
      </c>
      <c r="J154" s="24" t="s">
        <v>171</v>
      </c>
      <c r="K154" s="26"/>
    </row>
    <row r="155" spans="1:11" ht="15.75">
      <c r="A155" s="7">
        <v>14</v>
      </c>
      <c r="B155" s="27" t="s">
        <v>125</v>
      </c>
      <c r="C155" s="28" t="s">
        <v>126</v>
      </c>
      <c r="D155" s="29" t="s">
        <v>127</v>
      </c>
      <c r="E155" s="22" t="s">
        <v>181</v>
      </c>
      <c r="F155" s="23">
        <v>3.4</v>
      </c>
      <c r="G155" s="30">
        <v>8.1</v>
      </c>
      <c r="H155" s="23">
        <v>3.24</v>
      </c>
      <c r="I155" s="31">
        <v>3.35</v>
      </c>
      <c r="J155" s="24" t="s">
        <v>171</v>
      </c>
      <c r="K155" s="25"/>
    </row>
    <row r="156" spans="1:11" ht="15.75">
      <c r="A156" s="7">
        <v>15</v>
      </c>
      <c r="B156" s="32" t="s">
        <v>242</v>
      </c>
      <c r="C156" s="33" t="s">
        <v>240</v>
      </c>
      <c r="D156" s="34" t="s">
        <v>98</v>
      </c>
      <c r="E156" s="35" t="s">
        <v>247</v>
      </c>
      <c r="F156" s="36">
        <v>8</v>
      </c>
      <c r="G156" s="37">
        <v>9.5</v>
      </c>
      <c r="H156" s="31"/>
      <c r="I156" s="31">
        <v>8.5</v>
      </c>
      <c r="J156" s="24" t="s">
        <v>171</v>
      </c>
      <c r="K156" s="38"/>
    </row>
    <row r="157" spans="1:11" ht="15.75">
      <c r="A157" s="7">
        <v>16</v>
      </c>
      <c r="B157" s="32" t="s">
        <v>79</v>
      </c>
      <c r="C157" s="33" t="s">
        <v>241</v>
      </c>
      <c r="D157" s="34" t="s">
        <v>99</v>
      </c>
      <c r="E157" s="35" t="s">
        <v>247</v>
      </c>
      <c r="F157" s="36">
        <v>8.1</v>
      </c>
      <c r="G157" s="37">
        <v>8.7</v>
      </c>
      <c r="H157" s="31"/>
      <c r="I157" s="31">
        <v>8.3</v>
      </c>
      <c r="J157" s="24" t="s">
        <v>171</v>
      </c>
      <c r="K157" s="38"/>
    </row>
    <row r="158" spans="1:11" ht="15.75">
      <c r="A158" s="7">
        <v>17</v>
      </c>
      <c r="B158" s="39" t="s">
        <v>243</v>
      </c>
      <c r="C158" s="40" t="s">
        <v>31</v>
      </c>
      <c r="D158" s="41" t="s">
        <v>100</v>
      </c>
      <c r="E158" s="35" t="s">
        <v>248</v>
      </c>
      <c r="F158" s="42">
        <v>8.1</v>
      </c>
      <c r="G158" s="43">
        <v>8.3</v>
      </c>
      <c r="H158" s="44"/>
      <c r="I158" s="44">
        <v>8.17</v>
      </c>
      <c r="J158" s="24" t="s">
        <v>171</v>
      </c>
      <c r="K158" s="38"/>
    </row>
    <row r="159" spans="1:11" ht="15.75">
      <c r="A159" s="7">
        <v>18</v>
      </c>
      <c r="B159" s="32" t="s">
        <v>244</v>
      </c>
      <c r="C159" s="33" t="s">
        <v>29</v>
      </c>
      <c r="D159" s="34" t="s">
        <v>101</v>
      </c>
      <c r="E159" s="35" t="s">
        <v>247</v>
      </c>
      <c r="F159" s="45">
        <v>7.9</v>
      </c>
      <c r="G159" s="37">
        <v>9.3</v>
      </c>
      <c r="H159" s="31"/>
      <c r="I159" s="31">
        <v>8.37</v>
      </c>
      <c r="J159" s="24" t="s">
        <v>172</v>
      </c>
      <c r="K159" s="38"/>
    </row>
    <row r="160" spans="1:11" ht="15.75">
      <c r="A160" s="7">
        <v>19</v>
      </c>
      <c r="B160" s="32" t="s">
        <v>34</v>
      </c>
      <c r="C160" s="33" t="s">
        <v>24</v>
      </c>
      <c r="D160" s="34" t="s">
        <v>102</v>
      </c>
      <c r="E160" s="35" t="s">
        <v>247</v>
      </c>
      <c r="F160" s="45">
        <v>7.9</v>
      </c>
      <c r="G160" s="37">
        <v>8.9</v>
      </c>
      <c r="H160" s="31"/>
      <c r="I160" s="31">
        <v>8.23</v>
      </c>
      <c r="J160" s="24" t="s">
        <v>172</v>
      </c>
      <c r="K160" s="38"/>
    </row>
    <row r="161" spans="1:11" ht="15.75">
      <c r="A161" s="7">
        <v>20</v>
      </c>
      <c r="B161" s="39" t="s">
        <v>245</v>
      </c>
      <c r="C161" s="40" t="s">
        <v>38</v>
      </c>
      <c r="D161" s="41" t="s">
        <v>103</v>
      </c>
      <c r="E161" s="35" t="s">
        <v>248</v>
      </c>
      <c r="F161" s="45">
        <v>8.4</v>
      </c>
      <c r="G161" s="37">
        <v>7.5</v>
      </c>
      <c r="H161" s="31"/>
      <c r="I161" s="31">
        <v>8.1</v>
      </c>
      <c r="J161" s="24" t="s">
        <v>172</v>
      </c>
      <c r="K161" s="38"/>
    </row>
    <row r="162" spans="1:11" ht="15.75">
      <c r="A162" s="7">
        <v>21</v>
      </c>
      <c r="B162" s="46" t="s">
        <v>3</v>
      </c>
      <c r="C162" s="47" t="s">
        <v>31</v>
      </c>
      <c r="D162" s="48" t="s">
        <v>78</v>
      </c>
      <c r="E162" s="49" t="s">
        <v>249</v>
      </c>
      <c r="F162" s="45">
        <v>7.9</v>
      </c>
      <c r="G162" s="37">
        <v>7.6</v>
      </c>
      <c r="H162" s="45"/>
      <c r="I162" s="45">
        <v>7.8</v>
      </c>
      <c r="J162" s="50" t="s">
        <v>172</v>
      </c>
      <c r="K162" s="38"/>
    </row>
    <row r="163" spans="1:11" ht="15.75">
      <c r="A163" s="7">
        <v>22</v>
      </c>
      <c r="B163" s="46" t="s">
        <v>79</v>
      </c>
      <c r="C163" s="47" t="s">
        <v>29</v>
      </c>
      <c r="D163" s="48" t="s">
        <v>80</v>
      </c>
      <c r="E163" s="49" t="s">
        <v>249</v>
      </c>
      <c r="F163" s="45">
        <v>7.2</v>
      </c>
      <c r="G163" s="37">
        <v>8.5</v>
      </c>
      <c r="H163" s="45"/>
      <c r="I163" s="45">
        <v>7.63</v>
      </c>
      <c r="J163" s="50" t="s">
        <v>172</v>
      </c>
      <c r="K163" s="38"/>
    </row>
    <row r="164" spans="1:11" ht="15.75">
      <c r="A164" s="7">
        <v>23</v>
      </c>
      <c r="B164" s="51" t="s">
        <v>34</v>
      </c>
      <c r="C164" s="52" t="s">
        <v>32</v>
      </c>
      <c r="D164" s="53" t="s">
        <v>81</v>
      </c>
      <c r="E164" s="53" t="s">
        <v>250</v>
      </c>
      <c r="F164" s="54">
        <v>7.6</v>
      </c>
      <c r="G164" s="55">
        <v>8</v>
      </c>
      <c r="H164" s="54"/>
      <c r="I164" s="54">
        <v>7.6</v>
      </c>
      <c r="J164" s="24" t="s">
        <v>172</v>
      </c>
      <c r="K164" s="38"/>
    </row>
    <row r="165" spans="1:11" ht="15.75">
      <c r="A165" s="7">
        <v>24</v>
      </c>
      <c r="B165" s="51" t="s">
        <v>3</v>
      </c>
      <c r="C165" s="52" t="s">
        <v>82</v>
      </c>
      <c r="D165" s="53" t="s">
        <v>83</v>
      </c>
      <c r="E165" s="53" t="s">
        <v>250</v>
      </c>
      <c r="F165" s="54">
        <v>7.6</v>
      </c>
      <c r="G165" s="55">
        <v>7.5</v>
      </c>
      <c r="H165" s="54"/>
      <c r="I165" s="54">
        <v>7.53</v>
      </c>
      <c r="J165" s="24" t="s">
        <v>172</v>
      </c>
      <c r="K165" s="38"/>
    </row>
    <row r="166" spans="1:11" ht="15.75">
      <c r="A166" s="7">
        <v>25</v>
      </c>
      <c r="B166" s="51" t="s">
        <v>74</v>
      </c>
      <c r="C166" s="52" t="s">
        <v>65</v>
      </c>
      <c r="D166" s="53" t="s">
        <v>84</v>
      </c>
      <c r="E166" s="53" t="s">
        <v>250</v>
      </c>
      <c r="F166" s="54">
        <v>7.4</v>
      </c>
      <c r="G166" s="55">
        <v>7</v>
      </c>
      <c r="H166" s="54"/>
      <c r="I166" s="54">
        <v>7.43</v>
      </c>
      <c r="J166" s="24" t="s">
        <v>172</v>
      </c>
      <c r="K166" s="38"/>
    </row>
    <row r="167" spans="1:11" ht="15.75">
      <c r="A167" s="7">
        <v>26</v>
      </c>
      <c r="B167" s="51" t="s">
        <v>34</v>
      </c>
      <c r="C167" s="52" t="s">
        <v>4</v>
      </c>
      <c r="D167" s="53" t="s">
        <v>85</v>
      </c>
      <c r="E167" s="53" t="s">
        <v>250</v>
      </c>
      <c r="F167" s="54">
        <v>7.5</v>
      </c>
      <c r="G167" s="55">
        <v>8</v>
      </c>
      <c r="H167" s="54"/>
      <c r="I167" s="54">
        <v>7.57</v>
      </c>
      <c r="J167" s="24" t="s">
        <v>172</v>
      </c>
      <c r="K167" s="38"/>
    </row>
    <row r="168" spans="1:11" ht="15.75">
      <c r="A168" s="7">
        <v>27</v>
      </c>
      <c r="B168" s="46" t="s">
        <v>86</v>
      </c>
      <c r="C168" s="47" t="s">
        <v>29</v>
      </c>
      <c r="D168" s="48" t="s">
        <v>87</v>
      </c>
      <c r="E168" s="49" t="s">
        <v>249</v>
      </c>
      <c r="F168" s="45">
        <v>7.7</v>
      </c>
      <c r="G168" s="37">
        <v>7</v>
      </c>
      <c r="H168" s="45"/>
      <c r="I168" s="45">
        <v>7.47</v>
      </c>
      <c r="J168" s="50" t="s">
        <v>172</v>
      </c>
      <c r="K168" s="38"/>
    </row>
    <row r="169" spans="1:11" ht="15.75">
      <c r="A169" s="7">
        <v>28</v>
      </c>
      <c r="B169" s="46" t="s">
        <v>88</v>
      </c>
      <c r="C169" s="47" t="s">
        <v>29</v>
      </c>
      <c r="D169" s="48" t="s">
        <v>89</v>
      </c>
      <c r="E169" s="49" t="s">
        <v>249</v>
      </c>
      <c r="F169" s="45">
        <v>7.7</v>
      </c>
      <c r="G169" s="37">
        <v>7</v>
      </c>
      <c r="H169" s="45"/>
      <c r="I169" s="45">
        <v>7.47</v>
      </c>
      <c r="J169" s="50" t="s">
        <v>172</v>
      </c>
      <c r="K169" s="38"/>
    </row>
    <row r="170" spans="1:11" ht="15.75">
      <c r="A170" s="7">
        <v>29</v>
      </c>
      <c r="B170" s="56" t="s">
        <v>90</v>
      </c>
      <c r="C170" s="57" t="s">
        <v>91</v>
      </c>
      <c r="D170" s="58" t="s">
        <v>92</v>
      </c>
      <c r="E170" s="53" t="s">
        <v>250</v>
      </c>
      <c r="F170" s="54">
        <v>7.5</v>
      </c>
      <c r="G170" s="55">
        <v>7.5</v>
      </c>
      <c r="H170" s="54"/>
      <c r="I170" s="54">
        <v>7.47</v>
      </c>
      <c r="J170" s="24" t="s">
        <v>172</v>
      </c>
      <c r="K170" s="38"/>
    </row>
    <row r="171" spans="1:11" ht="15.75">
      <c r="A171" s="7">
        <v>30</v>
      </c>
      <c r="B171" s="46" t="s">
        <v>90</v>
      </c>
      <c r="C171" s="47" t="s">
        <v>93</v>
      </c>
      <c r="D171" s="48" t="s">
        <v>94</v>
      </c>
      <c r="E171" s="49" t="s">
        <v>249</v>
      </c>
      <c r="F171" s="45">
        <v>7.4</v>
      </c>
      <c r="G171" s="37">
        <v>7.4</v>
      </c>
      <c r="H171" s="45"/>
      <c r="I171" s="45">
        <v>7.4</v>
      </c>
      <c r="J171" s="50" t="s">
        <v>172</v>
      </c>
      <c r="K171" s="38"/>
    </row>
    <row r="172" spans="1:11" ht="15.75">
      <c r="A172" s="7">
        <v>31</v>
      </c>
      <c r="B172" s="46" t="s">
        <v>95</v>
      </c>
      <c r="C172" s="47" t="s">
        <v>4</v>
      </c>
      <c r="D172" s="48" t="s">
        <v>96</v>
      </c>
      <c r="E172" s="49" t="s">
        <v>249</v>
      </c>
      <c r="F172" s="45">
        <v>7.3</v>
      </c>
      <c r="G172" s="37">
        <v>7.6</v>
      </c>
      <c r="H172" s="45"/>
      <c r="I172" s="45">
        <v>7.4</v>
      </c>
      <c r="J172" s="50" t="s">
        <v>172</v>
      </c>
      <c r="K172" s="38"/>
    </row>
    <row r="173" spans="1:11" ht="15.75">
      <c r="A173" s="7">
        <v>32</v>
      </c>
      <c r="B173" s="59" t="s">
        <v>97</v>
      </c>
      <c r="C173" s="60" t="s">
        <v>23</v>
      </c>
      <c r="D173" s="61"/>
      <c r="E173" s="49" t="s">
        <v>249</v>
      </c>
      <c r="F173" s="45">
        <v>7.1</v>
      </c>
      <c r="G173" s="37">
        <v>8</v>
      </c>
      <c r="H173" s="45"/>
      <c r="I173" s="45">
        <v>7.4</v>
      </c>
      <c r="J173" s="50" t="s">
        <v>172</v>
      </c>
      <c r="K173" s="38"/>
    </row>
    <row r="174" spans="1:11" ht="15.75">
      <c r="A174" s="7">
        <v>33</v>
      </c>
      <c r="B174" s="62" t="s">
        <v>253</v>
      </c>
      <c r="C174" s="63" t="s">
        <v>29</v>
      </c>
      <c r="D174" s="64">
        <v>35408</v>
      </c>
      <c r="E174" s="65" t="s">
        <v>191</v>
      </c>
      <c r="F174" s="66">
        <v>3.42</v>
      </c>
      <c r="G174" s="67">
        <v>96</v>
      </c>
      <c r="H174" s="66">
        <f>G174*0.04</f>
        <v>3.84</v>
      </c>
      <c r="I174" s="66">
        <f>(F174*2+H174)/3</f>
        <v>3.56</v>
      </c>
      <c r="J174" s="24" t="s">
        <v>171</v>
      </c>
      <c r="K174" s="68"/>
    </row>
    <row r="175" spans="1:11" ht="15.75">
      <c r="A175" s="7">
        <v>34</v>
      </c>
      <c r="B175" s="69" t="s">
        <v>3</v>
      </c>
      <c r="C175" s="70" t="s">
        <v>251</v>
      </c>
      <c r="D175" s="71" t="s">
        <v>252</v>
      </c>
      <c r="E175" s="65" t="s">
        <v>186</v>
      </c>
      <c r="F175" s="72">
        <v>3.73</v>
      </c>
      <c r="G175" s="73">
        <v>10</v>
      </c>
      <c r="H175" s="74">
        <v>4</v>
      </c>
      <c r="I175" s="74">
        <v>3.82</v>
      </c>
      <c r="J175" s="14" t="str">
        <f>IF(MIN(F175:H175)&lt;2,"Yếu",IF(AND(2&lt;=MIN(F175:H175),MIN(F175:H175)&lt;2.5),"TBình",IF(AND(2.5&lt;=MIN(F175:H175),MIN(F175:H175)&lt;3.2),"Khá",IF(AND(3.2&lt;=MIN(F175:H175),MIN(F175:H175)&lt;3.6),"Giỏi","Xuất sắc"))))</f>
        <v>Xuất sắc</v>
      </c>
      <c r="K175" s="75"/>
    </row>
    <row r="176" spans="1:11" ht="15.75">
      <c r="A176" s="7">
        <v>35</v>
      </c>
      <c r="B176" s="76" t="s">
        <v>254</v>
      </c>
      <c r="C176" s="77" t="s">
        <v>255</v>
      </c>
      <c r="D176" s="64">
        <v>32042</v>
      </c>
      <c r="E176" s="78" t="s">
        <v>201</v>
      </c>
      <c r="F176" s="79">
        <v>3.75</v>
      </c>
      <c r="G176" s="80">
        <v>8.6</v>
      </c>
      <c r="H176" s="79">
        <v>3.44</v>
      </c>
      <c r="I176" s="79">
        <v>3.6466666666666665</v>
      </c>
      <c r="J176" s="24" t="s">
        <v>171</v>
      </c>
      <c r="K176" s="68"/>
    </row>
    <row r="177" spans="1:11" ht="15.75">
      <c r="A177" s="7">
        <v>36</v>
      </c>
      <c r="B177" s="81" t="s">
        <v>256</v>
      </c>
      <c r="C177" s="82" t="s">
        <v>257</v>
      </c>
      <c r="D177" s="83">
        <v>35363</v>
      </c>
      <c r="E177" s="78" t="s">
        <v>210</v>
      </c>
      <c r="F177" s="84">
        <v>3.11</v>
      </c>
      <c r="G177" s="85">
        <v>8.5</v>
      </c>
      <c r="H177" s="86">
        <v>3.4</v>
      </c>
      <c r="I177" s="86">
        <v>3.2066666666666666</v>
      </c>
      <c r="J177" s="87" t="s">
        <v>172</v>
      </c>
      <c r="K177" s="88"/>
    </row>
    <row r="178" spans="2:10" ht="15.75">
      <c r="B178" s="179"/>
      <c r="C178" s="179"/>
      <c r="D178" s="179"/>
      <c r="E178" s="179"/>
      <c r="F178" s="186" t="s">
        <v>264</v>
      </c>
      <c r="G178" s="186"/>
      <c r="H178" s="186"/>
      <c r="I178" s="186"/>
      <c r="J178" s="186"/>
    </row>
    <row r="179" spans="2:10" ht="15.75">
      <c r="B179" s="180" t="s">
        <v>258</v>
      </c>
      <c r="C179" s="180"/>
      <c r="D179" s="180"/>
      <c r="E179" s="181"/>
      <c r="F179" s="189" t="s">
        <v>259</v>
      </c>
      <c r="G179" s="189"/>
      <c r="H179" s="189"/>
      <c r="I179" s="189"/>
      <c r="J179" s="189"/>
    </row>
    <row r="180" spans="2:10" ht="18.75">
      <c r="B180" s="182"/>
      <c r="C180" s="182"/>
      <c r="D180" s="182"/>
      <c r="E180" s="183"/>
      <c r="F180" s="183"/>
      <c r="G180" s="183"/>
      <c r="H180" s="183"/>
      <c r="I180" s="182"/>
      <c r="J180" s="182"/>
    </row>
  </sheetData>
  <sheetProtection/>
  <mergeCells count="23">
    <mergeCell ref="F43:J43"/>
    <mergeCell ref="A2:K2"/>
    <mergeCell ref="A4:A5"/>
    <mergeCell ref="B4:C5"/>
    <mergeCell ref="D4:D5"/>
    <mergeCell ref="E4:E5"/>
    <mergeCell ref="F4:F5"/>
    <mergeCell ref="G4:H4"/>
    <mergeCell ref="I4:I5"/>
    <mergeCell ref="E140:E141"/>
    <mergeCell ref="F140:F141"/>
    <mergeCell ref="G140:H140"/>
    <mergeCell ref="I140:I141"/>
    <mergeCell ref="J140:J141"/>
    <mergeCell ref="K140:K141"/>
    <mergeCell ref="F179:J179"/>
    <mergeCell ref="A3:K3"/>
    <mergeCell ref="J4:J5"/>
    <mergeCell ref="K4:K5"/>
    <mergeCell ref="A137:K137"/>
    <mergeCell ref="A140:A141"/>
    <mergeCell ref="B140:C141"/>
    <mergeCell ref="D140:D1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Lan PC</dc:creator>
  <cp:keywords/>
  <dc:description/>
  <cp:lastModifiedBy>User</cp:lastModifiedBy>
  <cp:lastPrinted>2016-03-07T03:41:46Z</cp:lastPrinted>
  <dcterms:created xsi:type="dcterms:W3CDTF">2016-03-02T01:21:44Z</dcterms:created>
  <dcterms:modified xsi:type="dcterms:W3CDTF">2016-03-14T01:45:32Z</dcterms:modified>
  <cp:category/>
  <cp:version/>
  <cp:contentType/>
  <cp:contentStatus/>
</cp:coreProperties>
</file>